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第６表(２)" sheetId="1" r:id="rId1"/>
  </sheets>
  <calcPr calcId="145621"/>
</workbook>
</file>

<file path=xl/calcChain.xml><?xml version="1.0" encoding="utf-8"?>
<calcChain xmlns="http://schemas.openxmlformats.org/spreadsheetml/2006/main">
  <c r="D70" i="1" l="1"/>
  <c r="C70" i="1"/>
  <c r="B70" i="1"/>
  <c r="H68" i="1"/>
  <c r="G68" i="1"/>
  <c r="F68" i="1"/>
  <c r="E68" i="1"/>
  <c r="C68" i="1"/>
  <c r="B68" i="1"/>
  <c r="D67" i="1"/>
  <c r="D68" i="1" s="1"/>
  <c r="H66" i="1"/>
  <c r="G66" i="1"/>
  <c r="F66" i="1"/>
  <c r="E66" i="1"/>
  <c r="C66" i="1"/>
  <c r="B66" i="1"/>
  <c r="D65" i="1"/>
  <c r="D64" i="1" s="1"/>
  <c r="H64" i="1"/>
  <c r="G64" i="1"/>
  <c r="F64" i="1"/>
  <c r="E64" i="1"/>
  <c r="C64" i="1"/>
  <c r="B64" i="1"/>
  <c r="D63" i="1"/>
  <c r="D62" i="1" s="1"/>
  <c r="H62" i="1"/>
  <c r="G62" i="1"/>
  <c r="F62" i="1"/>
  <c r="E62" i="1"/>
  <c r="C62" i="1"/>
  <c r="B62" i="1"/>
  <c r="D61" i="1"/>
  <c r="D60" i="1" s="1"/>
  <c r="H60" i="1"/>
  <c r="G60" i="1"/>
  <c r="F60" i="1"/>
  <c r="E60" i="1"/>
  <c r="C60" i="1"/>
  <c r="B60" i="1"/>
  <c r="D59" i="1"/>
  <c r="D58" i="1" s="1"/>
  <c r="H58" i="1"/>
  <c r="G58" i="1"/>
  <c r="F58" i="1"/>
  <c r="E58" i="1"/>
  <c r="C58" i="1"/>
  <c r="B58" i="1"/>
  <c r="D57" i="1"/>
  <c r="D56" i="1" s="1"/>
  <c r="H56" i="1"/>
  <c r="G56" i="1"/>
  <c r="F56" i="1"/>
  <c r="E56" i="1"/>
  <c r="C56" i="1"/>
  <c r="B56" i="1"/>
  <c r="D55" i="1"/>
  <c r="D54" i="1" s="1"/>
  <c r="H54" i="1"/>
  <c r="G54" i="1"/>
  <c r="F54" i="1"/>
  <c r="E54" i="1"/>
  <c r="C54" i="1"/>
  <c r="B54" i="1"/>
  <c r="D53" i="1"/>
  <c r="D52" i="1" s="1"/>
  <c r="H52" i="1"/>
  <c r="F52" i="1"/>
  <c r="E52" i="1"/>
  <c r="C52" i="1"/>
  <c r="B52" i="1"/>
  <c r="G51" i="1"/>
  <c r="G52" i="1" s="1"/>
  <c r="D51" i="1"/>
  <c r="H50" i="1"/>
  <c r="F50" i="1"/>
  <c r="E50" i="1"/>
  <c r="C50" i="1"/>
  <c r="B50" i="1"/>
  <c r="G49" i="1"/>
  <c r="D49" i="1"/>
  <c r="D50" i="1" s="1"/>
  <c r="H48" i="1"/>
  <c r="G48" i="1"/>
  <c r="F48" i="1"/>
  <c r="E48" i="1"/>
  <c r="C48" i="1"/>
  <c r="B48" i="1"/>
  <c r="G47" i="1"/>
  <c r="G46" i="1" s="1"/>
  <c r="D47" i="1"/>
  <c r="D48" i="1" s="1"/>
  <c r="H46" i="1"/>
  <c r="F46" i="1"/>
  <c r="E46" i="1"/>
  <c r="C46" i="1"/>
  <c r="B46" i="1"/>
  <c r="G45" i="1"/>
  <c r="G44" i="1" s="1"/>
  <c r="D45" i="1"/>
  <c r="D46" i="1" s="1"/>
  <c r="H44" i="1"/>
  <c r="F44" i="1"/>
  <c r="E44" i="1"/>
  <c r="C44" i="1"/>
  <c r="B44" i="1"/>
  <c r="G43" i="1"/>
  <c r="G42" i="1" s="1"/>
  <c r="D43" i="1"/>
  <c r="H42" i="1"/>
  <c r="F42" i="1"/>
  <c r="E42" i="1"/>
  <c r="C42" i="1"/>
  <c r="B42" i="1"/>
  <c r="G41" i="1"/>
  <c r="D41" i="1"/>
  <c r="D42" i="1" s="1"/>
  <c r="H40" i="1"/>
  <c r="G40" i="1"/>
  <c r="F40" i="1"/>
  <c r="E40" i="1"/>
  <c r="C40" i="1"/>
  <c r="B40" i="1"/>
  <c r="G39" i="1"/>
  <c r="G38" i="1" s="1"/>
  <c r="D39" i="1"/>
  <c r="D40" i="1" s="1"/>
  <c r="H38" i="1"/>
  <c r="F38" i="1"/>
  <c r="E38" i="1"/>
  <c r="C38" i="1"/>
  <c r="B38" i="1"/>
  <c r="G37" i="1"/>
  <c r="G36" i="1" s="1"/>
  <c r="D37" i="1"/>
  <c r="D36" i="1" s="1"/>
  <c r="H36" i="1"/>
  <c r="F36" i="1"/>
  <c r="E36" i="1"/>
  <c r="C36" i="1"/>
  <c r="B36" i="1"/>
  <c r="G35" i="1"/>
  <c r="G34" i="1" s="1"/>
  <c r="D35" i="1"/>
  <c r="H34" i="1"/>
  <c r="F34" i="1"/>
  <c r="E34" i="1"/>
  <c r="C34" i="1"/>
  <c r="B34" i="1"/>
  <c r="G33" i="1"/>
  <c r="D33" i="1"/>
  <c r="D34" i="1" s="1"/>
  <c r="H32" i="1"/>
  <c r="G32" i="1"/>
  <c r="F32" i="1"/>
  <c r="E32" i="1"/>
  <c r="C32" i="1"/>
  <c r="B32" i="1"/>
  <c r="G31" i="1"/>
  <c r="G30" i="1" s="1"/>
  <c r="D31" i="1"/>
  <c r="D32" i="1" s="1"/>
  <c r="H30" i="1"/>
  <c r="F30" i="1"/>
  <c r="E30" i="1"/>
  <c r="C30" i="1"/>
  <c r="B30" i="1"/>
  <c r="G29" i="1"/>
  <c r="G28" i="1" s="1"/>
  <c r="D29" i="1"/>
  <c r="D28" i="1" s="1"/>
  <c r="H28" i="1"/>
  <c r="F28" i="1"/>
  <c r="E28" i="1"/>
  <c r="C28" i="1"/>
  <c r="B28" i="1"/>
  <c r="G27" i="1"/>
  <c r="G26" i="1" s="1"/>
  <c r="D27" i="1"/>
  <c r="H26" i="1"/>
  <c r="F26" i="1"/>
  <c r="E26" i="1"/>
  <c r="C26" i="1"/>
  <c r="B26" i="1"/>
  <c r="G25" i="1"/>
  <c r="D25" i="1"/>
  <c r="D26" i="1" s="1"/>
  <c r="H24" i="1"/>
  <c r="G24" i="1"/>
  <c r="F24" i="1"/>
  <c r="E24" i="1"/>
  <c r="C24" i="1"/>
  <c r="B24" i="1"/>
  <c r="G23" i="1"/>
  <c r="G22" i="1" s="1"/>
  <c r="D23" i="1"/>
  <c r="D24" i="1" s="1"/>
  <c r="H22" i="1"/>
  <c r="F22" i="1"/>
  <c r="E22" i="1"/>
  <c r="C22" i="1"/>
  <c r="B22" i="1"/>
  <c r="G21" i="1"/>
  <c r="G20" i="1" s="1"/>
  <c r="D21" i="1"/>
  <c r="D22" i="1" s="1"/>
  <c r="H20" i="1"/>
  <c r="F20" i="1"/>
  <c r="E20" i="1"/>
  <c r="C20" i="1"/>
  <c r="B20" i="1"/>
  <c r="G19" i="1"/>
  <c r="G18" i="1" s="1"/>
  <c r="D19" i="1"/>
  <c r="H18" i="1"/>
  <c r="F18" i="1"/>
  <c r="E18" i="1"/>
  <c r="C18" i="1"/>
  <c r="B18" i="1"/>
  <c r="G17" i="1"/>
  <c r="D17" i="1"/>
  <c r="D18" i="1" s="1"/>
  <c r="H16" i="1"/>
  <c r="G16" i="1"/>
  <c r="F16" i="1"/>
  <c r="E16" i="1"/>
  <c r="C16" i="1"/>
  <c r="B16" i="1"/>
  <c r="G15" i="1"/>
  <c r="G14" i="1" s="1"/>
  <c r="D15" i="1"/>
  <c r="D16" i="1" s="1"/>
  <c r="H14" i="1"/>
  <c r="F14" i="1"/>
  <c r="E14" i="1"/>
  <c r="B14" i="1"/>
  <c r="G13" i="1"/>
  <c r="D13" i="1"/>
  <c r="C12" i="1"/>
  <c r="B12" i="1"/>
  <c r="G11" i="1"/>
  <c r="G10" i="1" s="1"/>
  <c r="D11" i="1"/>
  <c r="D12" i="1" s="1"/>
  <c r="H10" i="1"/>
  <c r="F10" i="1"/>
  <c r="E10" i="1"/>
  <c r="C10" i="1"/>
  <c r="B10" i="1"/>
  <c r="G9" i="1"/>
  <c r="G8" i="1" s="1"/>
  <c r="D9" i="1"/>
  <c r="D10" i="1" s="1"/>
  <c r="H8" i="1"/>
  <c r="F8" i="1"/>
  <c r="E8" i="1"/>
  <c r="C8" i="1"/>
  <c r="B8" i="1"/>
  <c r="G7" i="1"/>
  <c r="D7" i="1"/>
  <c r="D30" i="1" l="1"/>
  <c r="D38" i="1"/>
  <c r="G50" i="1"/>
  <c r="D8" i="1"/>
  <c r="D20" i="1"/>
  <c r="D44" i="1"/>
  <c r="D66" i="1"/>
</calcChain>
</file>

<file path=xl/sharedStrings.xml><?xml version="1.0" encoding="utf-8"?>
<sst xmlns="http://schemas.openxmlformats.org/spreadsheetml/2006/main" count="88" uniqueCount="68">
  <si>
    <t>（２）中学新卒者の状況</t>
    <rPh sb="3" eb="5">
      <t>チュウガク</t>
    </rPh>
    <rPh sb="5" eb="8">
      <t>シンソツシャ</t>
    </rPh>
    <rPh sb="9" eb="11">
      <t>ジョウキョウ</t>
    </rPh>
    <phoneticPr fontId="3"/>
  </si>
  <si>
    <t>７　月　末　現　在</t>
    <rPh sb="2" eb="3">
      <t>ツキ</t>
    </rPh>
    <rPh sb="4" eb="5">
      <t>スエ</t>
    </rPh>
    <rPh sb="6" eb="7">
      <t>ウツツ</t>
    </rPh>
    <rPh sb="8" eb="9">
      <t>ザイ</t>
    </rPh>
    <phoneticPr fontId="3"/>
  </si>
  <si>
    <t>最　　終　　状　　況</t>
    <rPh sb="0" eb="1">
      <t>サイ</t>
    </rPh>
    <rPh sb="3" eb="4">
      <t>オワリ</t>
    </rPh>
    <rPh sb="6" eb="7">
      <t>ジョウ</t>
    </rPh>
    <rPh sb="9" eb="10">
      <t>イワン</t>
    </rPh>
    <phoneticPr fontId="3"/>
  </si>
  <si>
    <t>求人数</t>
    <rPh sb="0" eb="3">
      <t>キュウジンスウ</t>
    </rPh>
    <phoneticPr fontId="3"/>
  </si>
  <si>
    <t>求職者数</t>
    <rPh sb="0" eb="3">
      <t>キュウショクシャ</t>
    </rPh>
    <rPh sb="3" eb="4">
      <t>スウ</t>
    </rPh>
    <phoneticPr fontId="3"/>
  </si>
  <si>
    <t>求人倍率</t>
    <rPh sb="0" eb="2">
      <t>キュウジン</t>
    </rPh>
    <rPh sb="2" eb="4">
      <t>バイリツ</t>
    </rPh>
    <phoneticPr fontId="3"/>
  </si>
  <si>
    <t>就職率</t>
    <rPh sb="0" eb="2">
      <t>シュウショク</t>
    </rPh>
    <rPh sb="2" eb="3">
      <t>リツ</t>
    </rPh>
    <phoneticPr fontId="3"/>
  </si>
  <si>
    <t>　 （％）　人</t>
    <rPh sb="6" eb="7">
      <t>ニン</t>
    </rPh>
    <phoneticPr fontId="3"/>
  </si>
  <si>
    <t xml:space="preserve">  （ﾎﾟｲﾝﾄ）倍</t>
    <rPh sb="9" eb="10">
      <t>バイ</t>
    </rPh>
    <phoneticPr fontId="3"/>
  </si>
  <si>
    <t>昭和60年３月卒</t>
    <rPh sb="0" eb="2">
      <t>ショウワ</t>
    </rPh>
    <rPh sb="4" eb="5">
      <t>ネン</t>
    </rPh>
    <rPh sb="6" eb="7">
      <t>ガツ</t>
    </rPh>
    <rPh sb="7" eb="8">
      <t>ソツ</t>
    </rPh>
    <phoneticPr fontId="3"/>
  </si>
  <si>
    <t>昭和61年３月卒</t>
    <rPh sb="0" eb="2">
      <t>ショウワ</t>
    </rPh>
    <rPh sb="4" eb="5">
      <t>ネン</t>
    </rPh>
    <rPh sb="6" eb="7">
      <t>ガツ</t>
    </rPh>
    <rPh sb="7" eb="8">
      <t>ソツ</t>
    </rPh>
    <phoneticPr fontId="3"/>
  </si>
  <si>
    <t>昭和62年３月卒</t>
    <rPh sb="0" eb="2">
      <t>ショウワ</t>
    </rPh>
    <rPh sb="4" eb="5">
      <t>ネン</t>
    </rPh>
    <rPh sb="6" eb="7">
      <t>ガツ</t>
    </rPh>
    <rPh sb="7" eb="8">
      <t>ソツ</t>
    </rPh>
    <phoneticPr fontId="3"/>
  </si>
  <si>
    <t>昭和63年３月卒</t>
    <rPh sb="0" eb="2">
      <t>ショウワ</t>
    </rPh>
    <rPh sb="4" eb="5">
      <t>ネン</t>
    </rPh>
    <rPh sb="6" eb="7">
      <t>ガツ</t>
    </rPh>
    <rPh sb="7" eb="8">
      <t>ソツ</t>
    </rPh>
    <phoneticPr fontId="3"/>
  </si>
  <si>
    <t>平成元年３月卒</t>
    <rPh sb="0" eb="2">
      <t>ヘイセイ</t>
    </rPh>
    <rPh sb="2" eb="4">
      <t>ガンネン</t>
    </rPh>
    <rPh sb="5" eb="6">
      <t>ガツ</t>
    </rPh>
    <rPh sb="6" eb="7">
      <t>ソツ</t>
    </rPh>
    <phoneticPr fontId="3"/>
  </si>
  <si>
    <t>平成２年３月卒</t>
    <rPh sb="0" eb="2">
      <t>ヘイセイ</t>
    </rPh>
    <rPh sb="3" eb="4">
      <t>ネン</t>
    </rPh>
    <rPh sb="5" eb="6">
      <t>ガツ</t>
    </rPh>
    <rPh sb="6" eb="7">
      <t>ソツ</t>
    </rPh>
    <phoneticPr fontId="3"/>
  </si>
  <si>
    <t>平成３年３月卒</t>
    <rPh sb="0" eb="2">
      <t>ヘイセイ</t>
    </rPh>
    <rPh sb="3" eb="4">
      <t>ネン</t>
    </rPh>
    <rPh sb="5" eb="6">
      <t>ガツ</t>
    </rPh>
    <rPh sb="6" eb="7">
      <t>ソツ</t>
    </rPh>
    <phoneticPr fontId="3"/>
  </si>
  <si>
    <t>平成４年３月卒</t>
    <rPh sb="0" eb="2">
      <t>ヘイセイ</t>
    </rPh>
    <rPh sb="3" eb="4">
      <t>ネン</t>
    </rPh>
    <rPh sb="5" eb="6">
      <t>ガツ</t>
    </rPh>
    <rPh sb="6" eb="7">
      <t>ソツ</t>
    </rPh>
    <phoneticPr fontId="3"/>
  </si>
  <si>
    <t>平成５年３月卒</t>
    <rPh sb="0" eb="2">
      <t>ヘイセイ</t>
    </rPh>
    <rPh sb="3" eb="4">
      <t>ネン</t>
    </rPh>
    <rPh sb="5" eb="6">
      <t>ガツ</t>
    </rPh>
    <rPh sb="6" eb="7">
      <t>ソツ</t>
    </rPh>
    <phoneticPr fontId="3"/>
  </si>
  <si>
    <t>平成６年３月卒</t>
    <rPh sb="0" eb="2">
      <t>ヘイセイ</t>
    </rPh>
    <rPh sb="3" eb="4">
      <t>ネン</t>
    </rPh>
    <rPh sb="5" eb="6">
      <t>ガツ</t>
    </rPh>
    <rPh sb="6" eb="7">
      <t>ソツ</t>
    </rPh>
    <phoneticPr fontId="3"/>
  </si>
  <si>
    <t>平成７年３月卒</t>
    <rPh sb="0" eb="2">
      <t>ヘイセイ</t>
    </rPh>
    <rPh sb="3" eb="4">
      <t>ネン</t>
    </rPh>
    <rPh sb="5" eb="6">
      <t>ガツ</t>
    </rPh>
    <rPh sb="6" eb="7">
      <t>ソツ</t>
    </rPh>
    <phoneticPr fontId="3"/>
  </si>
  <si>
    <t>平成８年３月卒</t>
    <rPh sb="0" eb="2">
      <t>ヘイセイ</t>
    </rPh>
    <rPh sb="3" eb="4">
      <t>ネン</t>
    </rPh>
    <rPh sb="5" eb="6">
      <t>ガツ</t>
    </rPh>
    <rPh sb="6" eb="7">
      <t>ソツ</t>
    </rPh>
    <phoneticPr fontId="3"/>
  </si>
  <si>
    <t>平成９年３月卒</t>
    <rPh sb="0" eb="2">
      <t>ヘイセイ</t>
    </rPh>
    <rPh sb="3" eb="4">
      <t>ネン</t>
    </rPh>
    <rPh sb="5" eb="6">
      <t>ガツ</t>
    </rPh>
    <rPh sb="6" eb="7">
      <t>ソツ</t>
    </rPh>
    <phoneticPr fontId="3"/>
  </si>
  <si>
    <t>平成10年３月卒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</si>
  <si>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平成11年３月卒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</si>
  <si>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平成12年３月卒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</si>
  <si>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平成13年３月卒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</si>
  <si>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平成14年３月卒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</si>
  <si>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平成15年３月卒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</si>
  <si>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平成16年３月卒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</si>
  <si>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平成17年３月卒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</si>
  <si>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平成18年３月卒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</si>
  <si>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平成19年３月卒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</si>
  <si>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平成20年３月卒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</si>
  <si>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平成21年３月卒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</si>
  <si>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平成22年３月卒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</si>
  <si>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平成23年３月卒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</si>
  <si>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平成24年３月卒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</si>
  <si>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平成25年３月卒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</si>
  <si>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平成26年３月卒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</si>
  <si>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平成27年３月卒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</si>
  <si>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平成28年３月卒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</si>
  <si>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注１　（　）内は、前年同期比である。</t>
    <rPh sb="0" eb="1">
      <t>チュウ</t>
    </rPh>
    <rPh sb="6" eb="7">
      <t>ナイ</t>
    </rPh>
    <rPh sb="9" eb="11">
      <t>ゼンネン</t>
    </rPh>
    <rPh sb="11" eb="13">
      <t>ドウキ</t>
    </rPh>
    <rPh sb="13" eb="14">
      <t>ヒ</t>
    </rPh>
    <phoneticPr fontId="3"/>
  </si>
  <si>
    <t xml:space="preserve"> 　２　求人数については、７月末現在。求職者数については、昭和60年３月卒～昭和63年３月卒は６月15日現在、</t>
    <rPh sb="4" eb="7">
      <t>キュウジンスウ</t>
    </rPh>
    <rPh sb="14" eb="16">
      <t>ガツマツ</t>
    </rPh>
    <rPh sb="16" eb="18">
      <t>ゲンザイ</t>
    </rPh>
    <rPh sb="19" eb="22">
      <t>キュウショクシャ</t>
    </rPh>
    <rPh sb="22" eb="23">
      <t>スウ</t>
    </rPh>
    <rPh sb="29" eb="31">
      <t>ショウワ</t>
    </rPh>
    <rPh sb="33" eb="34">
      <t>ネン</t>
    </rPh>
    <rPh sb="35" eb="36">
      <t>ガツ</t>
    </rPh>
    <rPh sb="36" eb="37">
      <t>ソツ</t>
    </rPh>
    <rPh sb="38" eb="40">
      <t>ショウワ</t>
    </rPh>
    <rPh sb="42" eb="43">
      <t>ネン</t>
    </rPh>
    <rPh sb="44" eb="45">
      <t>ガツ</t>
    </rPh>
    <rPh sb="45" eb="46">
      <t>ソツ</t>
    </rPh>
    <rPh sb="48" eb="49">
      <t>ガツ</t>
    </rPh>
    <rPh sb="51" eb="52">
      <t>ニチ</t>
    </rPh>
    <rPh sb="52" eb="54">
      <t>ゲンザイ</t>
    </rPh>
    <phoneticPr fontId="3"/>
  </si>
  <si>
    <t>　　平成元年３月卒以降は７月末現在の数字である。</t>
    <rPh sb="7" eb="8">
      <t>ガツ</t>
    </rPh>
    <rPh sb="8" eb="9">
      <t>ソツ</t>
    </rPh>
    <rPh sb="9" eb="11">
      <t>イコウ</t>
    </rPh>
    <rPh sb="13" eb="15">
      <t>ガツマツ</t>
    </rPh>
    <rPh sb="15" eb="17">
      <t>ゲンザイ</t>
    </rPh>
    <rPh sb="18" eb="20">
      <t>スウジ</t>
    </rPh>
    <phoneticPr fontId="3"/>
  </si>
  <si>
    <t>　 ３　求人受付開始は、昭和63年３月卒以前は７月１日、平成元年３月卒以降は６月20日である。</t>
    <rPh sb="4" eb="6">
      <t>キュウジン</t>
    </rPh>
    <rPh sb="6" eb="8">
      <t>ウケツケ</t>
    </rPh>
    <rPh sb="8" eb="10">
      <t>カイシ</t>
    </rPh>
    <rPh sb="12" eb="14">
      <t>ショウワ</t>
    </rPh>
    <rPh sb="16" eb="17">
      <t>ネン</t>
    </rPh>
    <rPh sb="18" eb="19">
      <t>ガツ</t>
    </rPh>
    <rPh sb="19" eb="20">
      <t>ソツ</t>
    </rPh>
    <rPh sb="20" eb="22">
      <t>イゼン</t>
    </rPh>
    <rPh sb="24" eb="25">
      <t>ガツ</t>
    </rPh>
    <rPh sb="26" eb="27">
      <t>ニチ</t>
    </rPh>
    <rPh sb="28" eb="30">
      <t>ヘイセイ</t>
    </rPh>
    <rPh sb="30" eb="32">
      <t>ガンネン</t>
    </rPh>
    <rPh sb="33" eb="34">
      <t>ガツ</t>
    </rPh>
    <rPh sb="34" eb="35">
      <t>ソツ</t>
    </rPh>
    <rPh sb="35" eb="37">
      <t>イコウ</t>
    </rPh>
    <rPh sb="39" eb="40">
      <t>ガツ</t>
    </rPh>
    <rPh sb="42" eb="43">
      <t>ニチ</t>
    </rPh>
    <phoneticPr fontId="3"/>
  </si>
  <si>
    <t>　 ５　最終状況は、昭和62年３月卒までは卒業年の４月末、昭和63年３月卒以降は卒業年の６月末の状況である。</t>
    <rPh sb="4" eb="6">
      <t>サイシュウ</t>
    </rPh>
    <rPh sb="6" eb="8">
      <t>ジョウキョウ</t>
    </rPh>
    <rPh sb="10" eb="12">
      <t>ショウワ</t>
    </rPh>
    <rPh sb="14" eb="15">
      <t>ネン</t>
    </rPh>
    <rPh sb="16" eb="17">
      <t>ガツ</t>
    </rPh>
    <rPh sb="17" eb="18">
      <t>ソツ</t>
    </rPh>
    <rPh sb="21" eb="23">
      <t>ソツギョウ</t>
    </rPh>
    <rPh sb="23" eb="24">
      <t>ネン</t>
    </rPh>
    <rPh sb="26" eb="28">
      <t>ガツマツ</t>
    </rPh>
    <rPh sb="29" eb="31">
      <t>ショウワ</t>
    </rPh>
    <rPh sb="33" eb="34">
      <t>ネン</t>
    </rPh>
    <rPh sb="35" eb="36">
      <t>ガツ</t>
    </rPh>
    <rPh sb="36" eb="37">
      <t>ソツ</t>
    </rPh>
    <rPh sb="37" eb="39">
      <t>イコウ</t>
    </rPh>
    <rPh sb="40" eb="42">
      <t>ソツギョウ</t>
    </rPh>
    <rPh sb="42" eb="43">
      <t>ネン</t>
    </rPh>
    <rPh sb="45" eb="47">
      <t>ガツマツ</t>
    </rPh>
    <rPh sb="48" eb="50">
      <t>ジョウキョウ</t>
    </rPh>
    <phoneticPr fontId="3"/>
  </si>
  <si>
    <t>　 ６　最終状況は、雇用政策課「新規学卒者の職業紹介状況」による。</t>
    <rPh sb="4" eb="6">
      <t>サイシュウ</t>
    </rPh>
    <rPh sb="6" eb="8">
      <t>ジョウキョウ</t>
    </rPh>
    <rPh sb="10" eb="12">
      <t>コヨウ</t>
    </rPh>
    <rPh sb="12" eb="14">
      <t>セイサク</t>
    </rPh>
    <rPh sb="14" eb="15">
      <t>カ</t>
    </rPh>
    <rPh sb="16" eb="18">
      <t>シンキ</t>
    </rPh>
    <rPh sb="18" eb="21">
      <t>ガクソツシャ</t>
    </rPh>
    <rPh sb="22" eb="24">
      <t>ショクギョウ</t>
    </rPh>
    <rPh sb="24" eb="26">
      <t>ショウカイ</t>
    </rPh>
    <rPh sb="26" eb="28">
      <t>ジョウキョウ</t>
    </rPh>
    <phoneticPr fontId="3"/>
  </si>
  <si>
    <t xml:space="preserve">  （ﾎﾟｲﾝﾄ）％</t>
    <phoneticPr fontId="3"/>
  </si>
  <si>
    <t>(―)</t>
    <phoneticPr fontId="3"/>
  </si>
  <si>
    <t>(△ 1.3)</t>
    <phoneticPr fontId="3"/>
  </si>
  <si>
    <t>(△ 0.2)</t>
    <phoneticPr fontId="3"/>
  </si>
  <si>
    <t>(△ 0.02)</t>
    <phoneticPr fontId="3"/>
  </si>
  <si>
    <t>99.3</t>
    <phoneticPr fontId="3"/>
  </si>
  <si>
    <t>99.4</t>
    <phoneticPr fontId="3"/>
  </si>
  <si>
    <t>99.6</t>
    <phoneticPr fontId="3"/>
  </si>
  <si>
    <t>99.0</t>
    <phoneticPr fontId="3"/>
  </si>
  <si>
    <t>98.7</t>
    <phoneticPr fontId="3"/>
  </si>
  <si>
    <t>98.2</t>
    <phoneticPr fontId="3"/>
  </si>
  <si>
    <t>96.5</t>
    <phoneticPr fontId="3"/>
  </si>
  <si>
    <t>96.7</t>
    <phoneticPr fontId="3"/>
  </si>
  <si>
    <t>95.5</t>
    <phoneticPr fontId="3"/>
  </si>
  <si>
    <t>92.1</t>
    <phoneticPr fontId="3"/>
  </si>
  <si>
    <t>86.7</t>
    <phoneticPr fontId="3"/>
  </si>
  <si>
    <t>84.7</t>
    <phoneticPr fontId="3"/>
  </si>
  <si>
    <t>78.6</t>
    <phoneticPr fontId="3"/>
  </si>
  <si>
    <t>平成29年３月卒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</si>
  <si>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―</t>
    <phoneticPr fontId="3"/>
  </si>
  <si>
    <t>　 ４　求職者数とは、学校又はハローワークの紹介を希望する者のみの数である。</t>
    <rPh sb="4" eb="7">
      <t>キュウショクシャ</t>
    </rPh>
    <rPh sb="7" eb="8">
      <t>スウ</t>
    </rPh>
    <rPh sb="11" eb="13">
      <t>ガッコウ</t>
    </rPh>
    <rPh sb="13" eb="14">
      <t>マタ</t>
    </rPh>
    <rPh sb="22" eb="24">
      <t>ショウカイ</t>
    </rPh>
    <rPh sb="25" eb="27">
      <t>キボウ</t>
    </rPh>
    <rPh sb="29" eb="30">
      <t>モノ</t>
    </rPh>
    <rPh sb="33" eb="34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</si>
</sst>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000E+00"/>
    <numFmt numFmtId="177" formatCode="0.0;&quot;(△ &quot;0.0\)"/>
    <numFmt numFmtId="178" formatCode="0.0;&quot;△ &quot;0.0"/>
    <numFmt numFmtId="179" formatCode="0.00;&quot;△ &quot;0.00"/>
    <numFmt numFmtId="180" formatCode="\(0.0\);&quot;(△ &quot;0.0\)"/>
    <numFmt numFmtId="181" formatCode="#,##0_ "/>
    <numFmt numFmtId="182" formatCode="0.00_ "/>
    <numFmt numFmtId="183" formatCode="_ * #,##0.0_ ;_ * \-#,##0.0_ ;_ * &quot;-&quot;?_ ;_ @_ "/>
    <numFmt numFmtId="184" formatCode="\(0.0\);&quot;（△ &quot;0.0\)"/>
    <numFmt numFmtId="185" formatCode="\(0.00\);&quot;(△ &quot;0.00\)"/>
  </numFmts>
  <fonts count="9" x14ac:knownFonts="1">
    <font>
      <sz val="11"/>
      <color theme="1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horizontal="right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right" vertical="center"/>
    </xf>
    <xf numFmtId="177" fontId="6" fillId="0" borderId="23" xfId="0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horizontal="right" vertical="center"/>
    </xf>
    <xf numFmtId="179" fontId="6" fillId="0" borderId="21" xfId="0" applyNumberFormat="1" applyFont="1" applyFill="1" applyBorder="1" applyAlignment="1">
      <alignment horizontal="right" vertical="center"/>
    </xf>
    <xf numFmtId="180" fontId="6" fillId="0" borderId="24" xfId="0" applyNumberFormat="1" applyFont="1" applyFill="1" applyBorder="1" applyAlignment="1">
      <alignment horizontal="right" vertical="center"/>
    </xf>
    <xf numFmtId="181" fontId="6" fillId="0" borderId="26" xfId="0" applyNumberFormat="1" applyFont="1" applyFill="1" applyBorder="1" applyAlignment="1">
      <alignment vertical="center"/>
    </xf>
    <xf numFmtId="181" fontId="6" fillId="0" borderId="27" xfId="0" applyNumberFormat="1" applyFont="1" applyFill="1" applyBorder="1" applyAlignment="1">
      <alignment vertical="center"/>
    </xf>
    <xf numFmtId="182" fontId="6" fillId="0" borderId="28" xfId="0" applyNumberFormat="1" applyFont="1" applyFill="1" applyBorder="1" applyAlignment="1">
      <alignment vertical="center"/>
    </xf>
    <xf numFmtId="181" fontId="6" fillId="0" borderId="29" xfId="0" applyNumberFormat="1" applyFont="1" applyFill="1" applyBorder="1" applyAlignment="1">
      <alignment vertical="center"/>
    </xf>
    <xf numFmtId="182" fontId="6" fillId="0" borderId="27" xfId="0" applyNumberFormat="1" applyFont="1" applyFill="1" applyBorder="1" applyAlignment="1">
      <alignment vertical="center"/>
    </xf>
    <xf numFmtId="183" fontId="6" fillId="0" borderId="24" xfId="0" applyNumberFormat="1" applyFont="1" applyFill="1" applyBorder="1" applyAlignment="1">
      <alignment horizontal="right" vertical="center"/>
    </xf>
    <xf numFmtId="184" fontId="6" fillId="0" borderId="31" xfId="0" applyNumberFormat="1" applyFont="1" applyFill="1" applyBorder="1" applyAlignment="1">
      <alignment vertical="center"/>
    </xf>
    <xf numFmtId="184" fontId="6" fillId="0" borderId="8" xfId="0" applyNumberFormat="1" applyFont="1" applyFill="1" applyBorder="1" applyAlignment="1">
      <alignment vertical="center"/>
    </xf>
    <xf numFmtId="185" fontId="6" fillId="0" borderId="9" xfId="0" applyNumberFormat="1" applyFont="1" applyFill="1" applyBorder="1" applyAlignment="1">
      <alignment vertical="center"/>
    </xf>
    <xf numFmtId="184" fontId="6" fillId="0" borderId="32" xfId="0" applyNumberFormat="1" applyFont="1" applyFill="1" applyBorder="1" applyAlignment="1">
      <alignment vertical="center"/>
    </xf>
    <xf numFmtId="185" fontId="6" fillId="0" borderId="8" xfId="0" applyNumberFormat="1" applyFont="1" applyFill="1" applyBorder="1" applyAlignment="1">
      <alignment vertical="center"/>
    </xf>
    <xf numFmtId="180" fontId="6" fillId="0" borderId="11" xfId="0" applyNumberFormat="1" applyFont="1" applyFill="1" applyBorder="1" applyAlignment="1">
      <alignment horizontal="right" vertical="center"/>
    </xf>
    <xf numFmtId="181" fontId="6" fillId="0" borderId="33" xfId="0" applyNumberFormat="1" applyFont="1" applyFill="1" applyBorder="1" applyAlignment="1">
      <alignment vertical="center"/>
    </xf>
    <xf numFmtId="181" fontId="6" fillId="0" borderId="34" xfId="0" applyNumberFormat="1" applyFont="1" applyFill="1" applyBorder="1" applyAlignment="1">
      <alignment vertical="center"/>
    </xf>
    <xf numFmtId="181" fontId="6" fillId="0" borderId="35" xfId="0" applyNumberFormat="1" applyFont="1" applyFill="1" applyBorder="1" applyAlignment="1">
      <alignment vertical="center"/>
    </xf>
    <xf numFmtId="183" fontId="6" fillId="0" borderId="36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37" xfId="0" applyNumberFormat="1" applyFont="1" applyFill="1" applyBorder="1" applyAlignment="1">
      <alignment horizontal="right" vertical="center"/>
    </xf>
    <xf numFmtId="181" fontId="6" fillId="0" borderId="38" xfId="0" applyNumberFormat="1" applyFont="1" applyFill="1" applyBorder="1" applyAlignment="1">
      <alignment vertical="center"/>
    </xf>
    <xf numFmtId="182" fontId="6" fillId="0" borderId="39" xfId="0" applyNumberFormat="1" applyFont="1" applyFill="1" applyBorder="1" applyAlignment="1">
      <alignment vertical="center"/>
    </xf>
    <xf numFmtId="182" fontId="6" fillId="0" borderId="34" xfId="0" applyNumberFormat="1" applyFont="1" applyFill="1" applyBorder="1" applyAlignment="1">
      <alignment vertical="center"/>
    </xf>
    <xf numFmtId="185" fontId="6" fillId="0" borderId="27" xfId="0" applyNumberFormat="1" applyFont="1" applyFill="1" applyBorder="1" applyAlignment="1">
      <alignment vertical="center"/>
    </xf>
    <xf numFmtId="184" fontId="6" fillId="0" borderId="7" xfId="0" applyNumberFormat="1" applyFont="1" applyFill="1" applyBorder="1" applyAlignment="1">
      <alignment vertical="center"/>
    </xf>
    <xf numFmtId="185" fontId="6" fillId="0" borderId="41" xfId="0" applyNumberFormat="1" applyFont="1" applyFill="1" applyBorder="1" applyAlignment="1">
      <alignment vertical="center"/>
    </xf>
    <xf numFmtId="182" fontId="6" fillId="0" borderId="42" xfId="0" applyNumberFormat="1" applyFont="1" applyFill="1" applyBorder="1" applyAlignment="1">
      <alignment vertical="center"/>
    </xf>
    <xf numFmtId="184" fontId="6" fillId="0" borderId="43" xfId="0" applyNumberFormat="1" applyFont="1" applyFill="1" applyBorder="1" applyAlignment="1">
      <alignment vertical="center"/>
    </xf>
    <xf numFmtId="184" fontId="6" fillId="0" borderId="27" xfId="0" applyNumberFormat="1" applyFont="1" applyFill="1" applyBorder="1" applyAlignment="1">
      <alignment vertical="center"/>
    </xf>
    <xf numFmtId="185" fontId="6" fillId="0" borderId="44" xfId="0" applyNumberFormat="1" applyFont="1" applyFill="1" applyBorder="1" applyAlignment="1">
      <alignment vertical="center"/>
    </xf>
    <xf numFmtId="182" fontId="6" fillId="0" borderId="44" xfId="0" applyNumberFormat="1" applyFont="1" applyFill="1" applyBorder="1" applyAlignment="1">
      <alignment vertical="center"/>
    </xf>
    <xf numFmtId="181" fontId="6" fillId="0" borderId="46" xfId="0" applyNumberFormat="1" applyFont="1" applyFill="1" applyBorder="1" applyAlignment="1">
      <alignment vertical="center"/>
    </xf>
    <xf numFmtId="181" fontId="6" fillId="0" borderId="47" xfId="0" applyNumberFormat="1" applyFont="1" applyFill="1" applyBorder="1" applyAlignment="1">
      <alignment vertical="center"/>
    </xf>
    <xf numFmtId="182" fontId="6" fillId="0" borderId="48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49" fontId="6" fillId="0" borderId="49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47" xfId="0" applyNumberFormat="1" applyFont="1" applyFill="1" applyBorder="1" applyAlignment="1">
      <alignment horizontal="center" vertical="center"/>
    </xf>
    <xf numFmtId="179" fontId="6" fillId="0" borderId="27" xfId="0" applyNumberFormat="1" applyFont="1" applyFill="1" applyBorder="1" applyAlignment="1">
      <alignment horizontal="center" vertical="center"/>
    </xf>
    <xf numFmtId="179" fontId="6" fillId="0" borderId="47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horizontal="center" vertical="center"/>
    </xf>
    <xf numFmtId="49" fontId="6" fillId="0" borderId="4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abSelected="1" view="pageBreakPreview" zoomScaleNormal="100" zoomScaleSheetLayoutView="100" workbookViewId="0">
      <selection activeCell="M7" sqref="M7"/>
    </sheetView>
  </sheetViews>
  <sheetFormatPr defaultRowHeight="13.5" x14ac:dyDescent="0.15"/>
  <cols>
    <col min="1" max="1" width="18.625" style="60" customWidth="1"/>
    <col min="2" max="9" width="12.625" style="2" customWidth="1"/>
    <col min="10" max="16384" width="9" style="2"/>
  </cols>
  <sheetData>
    <row r="1" spans="1:8" ht="14.25" x14ac:dyDescent="0.15">
      <c r="A1" s="1" t="s">
        <v>0</v>
      </c>
    </row>
    <row r="2" spans="1:8" ht="15" thickBot="1" x14ac:dyDescent="0.2">
      <c r="A2" s="1"/>
    </row>
    <row r="3" spans="1:8" ht="15.75" customHeight="1" x14ac:dyDescent="0.15">
      <c r="A3" s="3"/>
      <c r="B3" s="71" t="s">
        <v>1</v>
      </c>
      <c r="C3" s="72"/>
      <c r="D3" s="72"/>
      <c r="E3" s="73" t="s">
        <v>2</v>
      </c>
      <c r="F3" s="74"/>
      <c r="G3" s="74"/>
      <c r="H3" s="75"/>
    </row>
    <row r="4" spans="1:8" ht="15.75" customHeight="1" x14ac:dyDescent="0.15">
      <c r="A4" s="4"/>
      <c r="B4" s="5" t="s">
        <v>3</v>
      </c>
      <c r="C4" s="6" t="s">
        <v>4</v>
      </c>
      <c r="D4" s="7" t="s">
        <v>5</v>
      </c>
      <c r="E4" s="8" t="s">
        <v>3</v>
      </c>
      <c r="F4" s="6" t="s">
        <v>4</v>
      </c>
      <c r="G4" s="6" t="s">
        <v>5</v>
      </c>
      <c r="H4" s="9" t="s">
        <v>6</v>
      </c>
    </row>
    <row r="5" spans="1:8" ht="15.75" customHeight="1" thickBot="1" x14ac:dyDescent="0.2">
      <c r="A5" s="10"/>
      <c r="B5" s="11" t="s">
        <v>7</v>
      </c>
      <c r="C5" s="12" t="s">
        <v>7</v>
      </c>
      <c r="D5" s="13" t="s">
        <v>8</v>
      </c>
      <c r="E5" s="14" t="s">
        <v>7</v>
      </c>
      <c r="F5" s="15" t="s">
        <v>7</v>
      </c>
      <c r="G5" s="12" t="s">
        <v>8</v>
      </c>
      <c r="H5" s="16" t="s">
        <v>47</v>
      </c>
    </row>
    <row r="6" spans="1:8" ht="14.1" customHeight="1" thickTop="1" x14ac:dyDescent="0.15">
      <c r="A6" s="76" t="s">
        <v>9</v>
      </c>
      <c r="B6" s="17" t="s">
        <v>48</v>
      </c>
      <c r="C6" s="18" t="s">
        <v>48</v>
      </c>
      <c r="D6" s="19" t="s">
        <v>48</v>
      </c>
      <c r="E6" s="20" t="s">
        <v>49</v>
      </c>
      <c r="F6" s="21" t="s">
        <v>50</v>
      </c>
      <c r="G6" s="22" t="s">
        <v>51</v>
      </c>
      <c r="H6" s="23">
        <v>0</v>
      </c>
    </row>
    <row r="7" spans="1:8" ht="14.1" customHeight="1" x14ac:dyDescent="0.15">
      <c r="A7" s="77"/>
      <c r="B7" s="24">
        <v>37736</v>
      </c>
      <c r="C7" s="25">
        <v>40164</v>
      </c>
      <c r="D7" s="26">
        <f>ROUND(B7/C7,2)</f>
        <v>0.94</v>
      </c>
      <c r="E7" s="27">
        <v>82716</v>
      </c>
      <c r="F7" s="25">
        <v>45614</v>
      </c>
      <c r="G7" s="28">
        <f>ROUND(E7/F7,2)</f>
        <v>1.81</v>
      </c>
      <c r="H7" s="29" t="s">
        <v>52</v>
      </c>
    </row>
    <row r="8" spans="1:8" ht="14.1" customHeight="1" x14ac:dyDescent="0.15">
      <c r="A8" s="78" t="s">
        <v>10</v>
      </c>
      <c r="B8" s="30">
        <f>ROUND((B9-B7)/B7*100,1)</f>
        <v>-2.9</v>
      </c>
      <c r="C8" s="31">
        <f>ROUND((C9-C7)/C7*100,1)</f>
        <v>-4.2</v>
      </c>
      <c r="D8" s="32">
        <f>D9-D7</f>
        <v>1.0000000000000009E-2</v>
      </c>
      <c r="E8" s="33">
        <f>ROUND((E9-E7)/E7*100,1)</f>
        <v>-4.9000000000000004</v>
      </c>
      <c r="F8" s="31">
        <f>ROUND((F9-F7)/F7*100,1)</f>
        <v>-5.7</v>
      </c>
      <c r="G8" s="34">
        <f>G9-G7</f>
        <v>2.0000000000000018E-2</v>
      </c>
      <c r="H8" s="35">
        <f>H9-H7</f>
        <v>0.10000000000000853</v>
      </c>
    </row>
    <row r="9" spans="1:8" ht="14.1" customHeight="1" x14ac:dyDescent="0.15">
      <c r="A9" s="77"/>
      <c r="B9" s="36">
        <v>36657</v>
      </c>
      <c r="C9" s="37">
        <v>38477</v>
      </c>
      <c r="D9" s="26">
        <f>ROUND(B9/C9,2)</f>
        <v>0.95</v>
      </c>
      <c r="E9" s="38">
        <v>78686</v>
      </c>
      <c r="F9" s="37">
        <v>43021</v>
      </c>
      <c r="G9" s="28">
        <f>ROUND(E9/F9,2)</f>
        <v>1.83</v>
      </c>
      <c r="H9" s="39" t="s">
        <v>53</v>
      </c>
    </row>
    <row r="10" spans="1:8" ht="14.1" customHeight="1" x14ac:dyDescent="0.15">
      <c r="A10" s="78" t="s">
        <v>11</v>
      </c>
      <c r="B10" s="30">
        <f>ROUND((B11-B9)/B9*100,1)</f>
        <v>-23.4</v>
      </c>
      <c r="C10" s="31">
        <f>ROUND((C11-C9)/C9*100,1)</f>
        <v>-7.8</v>
      </c>
      <c r="D10" s="32">
        <f>D11-D9</f>
        <v>-0.15999999999999992</v>
      </c>
      <c r="E10" s="33">
        <f>ROUND((E11-E9)/E9*100,1)</f>
        <v>-18.7</v>
      </c>
      <c r="F10" s="31">
        <f>ROUND((F11-F9)/F9*100,1)</f>
        <v>-13.7</v>
      </c>
      <c r="G10" s="34">
        <f>G11-G9</f>
        <v>-0.1100000000000001</v>
      </c>
      <c r="H10" s="35">
        <f>H11-H9</f>
        <v>-0.10000000000000853</v>
      </c>
    </row>
    <row r="11" spans="1:8" ht="14.1" customHeight="1" x14ac:dyDescent="0.15">
      <c r="A11" s="77"/>
      <c r="B11" s="24">
        <v>28097</v>
      </c>
      <c r="C11" s="25">
        <v>35477</v>
      </c>
      <c r="D11" s="26">
        <f>ROUND(B11/C11,2)</f>
        <v>0.79</v>
      </c>
      <c r="E11" s="27">
        <v>63940</v>
      </c>
      <c r="F11" s="25">
        <v>37147</v>
      </c>
      <c r="G11" s="28">
        <f>ROUND(E11/F11,2)</f>
        <v>1.72</v>
      </c>
      <c r="H11" s="29" t="s">
        <v>52</v>
      </c>
    </row>
    <row r="12" spans="1:8" ht="14.1" customHeight="1" x14ac:dyDescent="0.15">
      <c r="A12" s="78" t="s">
        <v>12</v>
      </c>
      <c r="B12" s="30">
        <f>ROUND((B13-B11)/B11*100,1)</f>
        <v>-13.8</v>
      </c>
      <c r="C12" s="31">
        <f>ROUND((C13-C11)/C11*100,1)</f>
        <v>-8.4</v>
      </c>
      <c r="D12" s="32">
        <f>D13-D11</f>
        <v>-5.0000000000000044E-2</v>
      </c>
      <c r="E12" s="40" t="s">
        <v>48</v>
      </c>
      <c r="F12" s="41" t="s">
        <v>48</v>
      </c>
      <c r="G12" s="41" t="s">
        <v>48</v>
      </c>
      <c r="H12" s="42" t="s">
        <v>48</v>
      </c>
    </row>
    <row r="13" spans="1:8" ht="14.1" customHeight="1" x14ac:dyDescent="0.15">
      <c r="A13" s="77"/>
      <c r="B13" s="36">
        <v>24218</v>
      </c>
      <c r="C13" s="25">
        <v>32510</v>
      </c>
      <c r="D13" s="26">
        <f>ROUND(B13/C13,2)</f>
        <v>0.74</v>
      </c>
      <c r="E13" s="38">
        <v>66198</v>
      </c>
      <c r="F13" s="37">
        <v>35643</v>
      </c>
      <c r="G13" s="28">
        <f>ROUND(E13/F13,2)</f>
        <v>1.86</v>
      </c>
      <c r="H13" s="39">
        <v>99.5</v>
      </c>
    </row>
    <row r="14" spans="1:8" ht="14.1" customHeight="1" x14ac:dyDescent="0.15">
      <c r="A14" s="78" t="s">
        <v>13</v>
      </c>
      <c r="B14" s="30">
        <f>ROUND((B15-B13)/B13*100,1)</f>
        <v>32.1</v>
      </c>
      <c r="C14" s="41" t="s">
        <v>48</v>
      </c>
      <c r="D14" s="43" t="s">
        <v>48</v>
      </c>
      <c r="E14" s="33">
        <f>ROUND((E15-E13)/E13*100,1)</f>
        <v>18.100000000000001</v>
      </c>
      <c r="F14" s="31">
        <f>ROUND((F15-F13)/F13*100,1)</f>
        <v>-4.3</v>
      </c>
      <c r="G14" s="34">
        <f>G15-G13</f>
        <v>0.42999999999999994</v>
      </c>
      <c r="H14" s="23">
        <f>H15-H13</f>
        <v>-9.9999999999994316E-2</v>
      </c>
    </row>
    <row r="15" spans="1:8" ht="14.1" customHeight="1" x14ac:dyDescent="0.15">
      <c r="A15" s="77"/>
      <c r="B15" s="24">
        <v>31986</v>
      </c>
      <c r="C15" s="25">
        <v>24693</v>
      </c>
      <c r="D15" s="26">
        <f>ROUND(B15/C15,2)</f>
        <v>1.3</v>
      </c>
      <c r="E15" s="27">
        <v>78186</v>
      </c>
      <c r="F15" s="25">
        <v>34124</v>
      </c>
      <c r="G15" s="28">
        <f>ROUND(E15/F15,2)</f>
        <v>2.29</v>
      </c>
      <c r="H15" s="29" t="s">
        <v>53</v>
      </c>
    </row>
    <row r="16" spans="1:8" ht="14.1" customHeight="1" x14ac:dyDescent="0.15">
      <c r="A16" s="78" t="s">
        <v>14</v>
      </c>
      <c r="B16" s="30">
        <f>ROUND((B17-B15)/B15*100,1)</f>
        <v>43.8</v>
      </c>
      <c r="C16" s="31">
        <f>ROUND((C17-C15)/C15*100,1)</f>
        <v>-12.7</v>
      </c>
      <c r="D16" s="32">
        <f>D17-D15</f>
        <v>0.82999999999999985</v>
      </c>
      <c r="E16" s="33">
        <f>ROUND((E17-E15)/E15*100,1)</f>
        <v>17.2</v>
      </c>
      <c r="F16" s="31">
        <f>ROUND((F17-F15)/F15*100,1)</f>
        <v>-9.9</v>
      </c>
      <c r="G16" s="34">
        <f>G17-G15</f>
        <v>0.69</v>
      </c>
      <c r="H16" s="35">
        <f>H17-H15</f>
        <v>9.9999999999994316E-2</v>
      </c>
    </row>
    <row r="17" spans="1:8" ht="14.1" customHeight="1" x14ac:dyDescent="0.15">
      <c r="A17" s="77"/>
      <c r="B17" s="36">
        <v>46011</v>
      </c>
      <c r="C17" s="37">
        <v>21553</v>
      </c>
      <c r="D17" s="26">
        <f>ROUND(B17/C17,2)</f>
        <v>2.13</v>
      </c>
      <c r="E17" s="38">
        <v>91621</v>
      </c>
      <c r="F17" s="37">
        <v>30752</v>
      </c>
      <c r="G17" s="28">
        <f>ROUND(E17/F17,2)</f>
        <v>2.98</v>
      </c>
      <c r="H17" s="39">
        <v>99.5</v>
      </c>
    </row>
    <row r="18" spans="1:8" ht="14.1" customHeight="1" x14ac:dyDescent="0.15">
      <c r="A18" s="78" t="s">
        <v>15</v>
      </c>
      <c r="B18" s="30">
        <f>ROUND((B19-B17)/B17*100,1)</f>
        <v>24.5</v>
      </c>
      <c r="C18" s="31">
        <f>ROUND((C19-C17)/C17*100,1)</f>
        <v>-15</v>
      </c>
      <c r="D18" s="32">
        <f>D19-D17</f>
        <v>1</v>
      </c>
      <c r="E18" s="33">
        <f>ROUND((E19-E17)/E17*100,1)</f>
        <v>9.3000000000000007</v>
      </c>
      <c r="F18" s="31">
        <f>ROUND((F19-F17)/F17*100,1)</f>
        <v>-13.6</v>
      </c>
      <c r="G18" s="34">
        <f>G19-G17</f>
        <v>0.79</v>
      </c>
      <c r="H18" s="23">
        <f>H19-H17</f>
        <v>9.9999999999994316E-2</v>
      </c>
    </row>
    <row r="19" spans="1:8" ht="14.1" customHeight="1" x14ac:dyDescent="0.15">
      <c r="A19" s="77"/>
      <c r="B19" s="24">
        <v>57284</v>
      </c>
      <c r="C19" s="25">
        <v>18313</v>
      </c>
      <c r="D19" s="26">
        <f>ROUND(B19/C19,2)</f>
        <v>3.13</v>
      </c>
      <c r="E19" s="27">
        <v>100179</v>
      </c>
      <c r="F19" s="25">
        <v>26569</v>
      </c>
      <c r="G19" s="28">
        <f>ROUND(E19/F19,2)</f>
        <v>3.77</v>
      </c>
      <c r="H19" s="29" t="s">
        <v>54</v>
      </c>
    </row>
    <row r="20" spans="1:8" ht="14.1" customHeight="1" x14ac:dyDescent="0.15">
      <c r="A20" s="78" t="s">
        <v>16</v>
      </c>
      <c r="B20" s="30">
        <f>ROUND((B21-B19)/B19*100,1)</f>
        <v>5</v>
      </c>
      <c r="C20" s="31">
        <f>ROUND((C21-C19)/C19*100,1)</f>
        <v>-14.5</v>
      </c>
      <c r="D20" s="32">
        <f>D21-D19</f>
        <v>0.71</v>
      </c>
      <c r="E20" s="33">
        <f>ROUND((E21-E19)/E19*100,1)</f>
        <v>-6.9</v>
      </c>
      <c r="F20" s="31">
        <f>ROUND((F21-F19)/F19*100,1)</f>
        <v>-13.3</v>
      </c>
      <c r="G20" s="34">
        <f>G21-G19</f>
        <v>0.2799999999999998</v>
      </c>
      <c r="H20" s="35">
        <f>H21-H19</f>
        <v>-0.29999999999999716</v>
      </c>
    </row>
    <row r="21" spans="1:8" ht="14.1" customHeight="1" x14ac:dyDescent="0.15">
      <c r="A21" s="77"/>
      <c r="B21" s="36">
        <v>60124</v>
      </c>
      <c r="C21" s="37">
        <v>15666</v>
      </c>
      <c r="D21" s="26">
        <f>ROUND(B21/C21,2)</f>
        <v>3.84</v>
      </c>
      <c r="E21" s="38">
        <v>93236</v>
      </c>
      <c r="F21" s="37">
        <v>23024</v>
      </c>
      <c r="G21" s="28">
        <f>ROUND(E21/F21,2)</f>
        <v>4.05</v>
      </c>
      <c r="H21" s="39">
        <v>99.3</v>
      </c>
    </row>
    <row r="22" spans="1:8" ht="14.1" customHeight="1" x14ac:dyDescent="0.15">
      <c r="A22" s="78" t="s">
        <v>17</v>
      </c>
      <c r="B22" s="30">
        <f>ROUND((B23-B21)/B21*100,1)</f>
        <v>-21</v>
      </c>
      <c r="C22" s="31">
        <f>ROUND((C23-C21)/C21*100,1)</f>
        <v>-14.6</v>
      </c>
      <c r="D22" s="32">
        <f>D23-D21</f>
        <v>-0.29000000000000004</v>
      </c>
      <c r="E22" s="33">
        <f>ROUND((E23-E21)/E21*100,1)</f>
        <v>-24.5</v>
      </c>
      <c r="F22" s="31">
        <f>ROUND((F23-F21)/F21*100,1)</f>
        <v>-16.100000000000001</v>
      </c>
      <c r="G22" s="34">
        <f>G23-G21</f>
        <v>-0.4099999999999997</v>
      </c>
      <c r="H22" s="23">
        <f>H23-H21</f>
        <v>-0.29999999999999716</v>
      </c>
    </row>
    <row r="23" spans="1:8" ht="14.1" customHeight="1" x14ac:dyDescent="0.15">
      <c r="A23" s="77"/>
      <c r="B23" s="44">
        <v>47521</v>
      </c>
      <c r="C23" s="25">
        <v>13377</v>
      </c>
      <c r="D23" s="45">
        <f>ROUND(B23/C23,2)</f>
        <v>3.55</v>
      </c>
      <c r="E23" s="27">
        <v>70376</v>
      </c>
      <c r="F23" s="25">
        <v>19326</v>
      </c>
      <c r="G23" s="28">
        <f>ROUND(E23/F23,2)</f>
        <v>3.64</v>
      </c>
      <c r="H23" s="29" t="s">
        <v>55</v>
      </c>
    </row>
    <row r="24" spans="1:8" ht="14.1" customHeight="1" x14ac:dyDescent="0.15">
      <c r="A24" s="78" t="s">
        <v>18</v>
      </c>
      <c r="B24" s="30">
        <f>ROUND((B25-B23)/B23*100,1)</f>
        <v>-40.1</v>
      </c>
      <c r="C24" s="31">
        <f>ROUND((C25-C23)/C23*100,1)</f>
        <v>-11.7</v>
      </c>
      <c r="D24" s="32">
        <f>D25-D23</f>
        <v>-1.1399999999999997</v>
      </c>
      <c r="E24" s="33">
        <f>ROUND((E25-E23)/E23*100,1)</f>
        <v>-36.200000000000003</v>
      </c>
      <c r="F24" s="31">
        <f>ROUND((F25-F23)/F23*100,1)</f>
        <v>-21.2</v>
      </c>
      <c r="G24" s="34">
        <f>G25-G23</f>
        <v>-0.69</v>
      </c>
      <c r="H24" s="35">
        <f>H25-H23</f>
        <v>-0.29999999999999716</v>
      </c>
    </row>
    <row r="25" spans="1:8" ht="14.1" customHeight="1" x14ac:dyDescent="0.15">
      <c r="A25" s="77"/>
      <c r="B25" s="36">
        <v>28463</v>
      </c>
      <c r="C25" s="37">
        <v>11808</v>
      </c>
      <c r="D25" s="45">
        <f>ROUND(B25/C25,2)</f>
        <v>2.41</v>
      </c>
      <c r="E25" s="38">
        <v>44910</v>
      </c>
      <c r="F25" s="37">
        <v>15238</v>
      </c>
      <c r="G25" s="46">
        <f>ROUND(E25/F25,2)</f>
        <v>2.95</v>
      </c>
      <c r="H25" s="39" t="s">
        <v>56</v>
      </c>
    </row>
    <row r="26" spans="1:8" ht="14.1" customHeight="1" x14ac:dyDescent="0.15">
      <c r="A26" s="78" t="s">
        <v>19</v>
      </c>
      <c r="B26" s="30">
        <f>ROUND((B27-B25)/B25*100,1)</f>
        <v>-43.9</v>
      </c>
      <c r="C26" s="31">
        <f>ROUND((C27-C25)/C25*100,1)</f>
        <v>-14.1</v>
      </c>
      <c r="D26" s="32">
        <f>D27-D25</f>
        <v>-0.84000000000000008</v>
      </c>
      <c r="E26" s="33">
        <f>ROUND((E27-E25)/E25*100,1)</f>
        <v>-32.4</v>
      </c>
      <c r="F26" s="31">
        <f>ROUND((F27-F25)/F25*100,1)</f>
        <v>-16.899999999999999</v>
      </c>
      <c r="G26" s="47">
        <f>G27-G25</f>
        <v>-0.55000000000000027</v>
      </c>
      <c r="H26" s="23">
        <f>H27-H25</f>
        <v>-0.5</v>
      </c>
    </row>
    <row r="27" spans="1:8" ht="14.1" customHeight="1" x14ac:dyDescent="0.15">
      <c r="A27" s="77"/>
      <c r="B27" s="24">
        <v>15966</v>
      </c>
      <c r="C27" s="25">
        <v>10143</v>
      </c>
      <c r="D27" s="45">
        <f>ROUND(B27/C27,2)</f>
        <v>1.57</v>
      </c>
      <c r="E27" s="27">
        <v>30368</v>
      </c>
      <c r="F27" s="25">
        <v>12658</v>
      </c>
      <c r="G27" s="28">
        <f>ROUND(E27/F27,2)</f>
        <v>2.4</v>
      </c>
      <c r="H27" s="29" t="s">
        <v>57</v>
      </c>
    </row>
    <row r="28" spans="1:8" ht="14.1" customHeight="1" x14ac:dyDescent="0.15">
      <c r="A28" s="78" t="s">
        <v>20</v>
      </c>
      <c r="B28" s="30">
        <f>ROUND((B29-B27)/B27*100,1)</f>
        <v>-36.5</v>
      </c>
      <c r="C28" s="31">
        <f>ROUND((C29-C27)/C27*100,1)</f>
        <v>-6.2</v>
      </c>
      <c r="D28" s="32">
        <f>D29-D27</f>
        <v>-0.5</v>
      </c>
      <c r="E28" s="33">
        <f>ROUND((E29-E27)/E27*100,1)</f>
        <v>-25.8</v>
      </c>
      <c r="F28" s="31">
        <f>ROUND((F29-F27)/F27*100,1)</f>
        <v>-18.5</v>
      </c>
      <c r="G28" s="34">
        <f>G29-G27</f>
        <v>-0.21999999999999975</v>
      </c>
      <c r="H28" s="35">
        <f>H29-H27</f>
        <v>-1.7000000000000028</v>
      </c>
    </row>
    <row r="29" spans="1:8" ht="14.1" customHeight="1" x14ac:dyDescent="0.15">
      <c r="A29" s="77"/>
      <c r="B29" s="36">
        <v>10145</v>
      </c>
      <c r="C29" s="37">
        <v>9517</v>
      </c>
      <c r="D29" s="45">
        <f>ROUND(B29/C29,2)</f>
        <v>1.07</v>
      </c>
      <c r="E29" s="38">
        <v>22522</v>
      </c>
      <c r="F29" s="37">
        <v>10322</v>
      </c>
      <c r="G29" s="46">
        <f>ROUND(E29/F29,2)</f>
        <v>2.1800000000000002</v>
      </c>
      <c r="H29" s="39" t="s">
        <v>58</v>
      </c>
    </row>
    <row r="30" spans="1:8" ht="14.1" customHeight="1" x14ac:dyDescent="0.15">
      <c r="A30" s="78" t="s">
        <v>21</v>
      </c>
      <c r="B30" s="30">
        <f>ROUND((B31-B29)/B29*100,1)</f>
        <v>-22</v>
      </c>
      <c r="C30" s="31">
        <f>ROUND((C31-C29)/C29*100,1)</f>
        <v>-11.3</v>
      </c>
      <c r="D30" s="32">
        <f>D31-D29</f>
        <v>-0.13000000000000012</v>
      </c>
      <c r="E30" s="33">
        <f>ROUND((E31-E29)/E29*100,1)</f>
        <v>-13.9</v>
      </c>
      <c r="F30" s="31">
        <f>ROUND((F31-F29)/F29*100,1)</f>
        <v>-8.3000000000000007</v>
      </c>
      <c r="G30" s="47">
        <f>G31-G29</f>
        <v>-0.13000000000000034</v>
      </c>
      <c r="H30" s="23">
        <f>H31-H29</f>
        <v>0.20000000000000284</v>
      </c>
    </row>
    <row r="31" spans="1:8" ht="14.1" customHeight="1" x14ac:dyDescent="0.15">
      <c r="A31" s="77"/>
      <c r="B31" s="24">
        <v>7912</v>
      </c>
      <c r="C31" s="25">
        <v>8437</v>
      </c>
      <c r="D31" s="45">
        <f>ROUND(B31/C31,2)</f>
        <v>0.94</v>
      </c>
      <c r="E31" s="27">
        <v>19400</v>
      </c>
      <c r="F31" s="25">
        <v>9463</v>
      </c>
      <c r="G31" s="28">
        <f>ROUND(E31/F31,2)</f>
        <v>2.0499999999999998</v>
      </c>
      <c r="H31" s="29" t="s">
        <v>59</v>
      </c>
    </row>
    <row r="32" spans="1:8" ht="14.1" customHeight="1" x14ac:dyDescent="0.15">
      <c r="A32" s="78" t="s">
        <v>22</v>
      </c>
      <c r="B32" s="30">
        <f>ROUND((B33-B31)/B31*100,1)</f>
        <v>-14.5</v>
      </c>
      <c r="C32" s="31">
        <f>ROUND((C33-C31)/C31*100,1)</f>
        <v>-0.6</v>
      </c>
      <c r="D32" s="32">
        <f>D33-D31</f>
        <v>-0.12999999999999989</v>
      </c>
      <c r="E32" s="33">
        <f>ROUND((E33-E31)/E31*100,1)</f>
        <v>-18.2</v>
      </c>
      <c r="F32" s="31">
        <f>ROUND((F33-F31)/F31*100,1)</f>
        <v>-4.4000000000000004</v>
      </c>
      <c r="G32" s="34">
        <f>G33-G31</f>
        <v>-0.29999999999999982</v>
      </c>
      <c r="H32" s="35">
        <f>H33-H31</f>
        <v>-1.2000000000000028</v>
      </c>
    </row>
    <row r="33" spans="1:8" ht="14.1" customHeight="1" x14ac:dyDescent="0.15">
      <c r="A33" s="77"/>
      <c r="B33" s="36">
        <v>6761</v>
      </c>
      <c r="C33" s="37">
        <v>8390</v>
      </c>
      <c r="D33" s="45">
        <f>ROUND(B33/C33,2)</f>
        <v>0.81</v>
      </c>
      <c r="E33" s="38">
        <v>15862</v>
      </c>
      <c r="F33" s="37">
        <v>9046</v>
      </c>
      <c r="G33" s="28">
        <f>ROUND(E33/F33,2)</f>
        <v>1.75</v>
      </c>
      <c r="H33" s="39" t="s">
        <v>60</v>
      </c>
    </row>
    <row r="34" spans="1:8" ht="14.1" customHeight="1" x14ac:dyDescent="0.15">
      <c r="A34" s="78" t="s">
        <v>23</v>
      </c>
      <c r="B34" s="30">
        <f>ROUND((B35-B33)/B33*100,1)</f>
        <v>-41.4</v>
      </c>
      <c r="C34" s="31">
        <f>ROUND((C35-C33)/C33*100,1)</f>
        <v>-3.1</v>
      </c>
      <c r="D34" s="32">
        <f>D35-D33</f>
        <v>-0.32000000000000006</v>
      </c>
      <c r="E34" s="33">
        <f>ROUND((E35-E33)/E33*100,1)</f>
        <v>-35.200000000000003</v>
      </c>
      <c r="F34" s="31">
        <f>ROUND((F35-F33)/F33*100,1)</f>
        <v>-20.2</v>
      </c>
      <c r="G34" s="34">
        <f>G35-G33</f>
        <v>-0.33000000000000007</v>
      </c>
      <c r="H34" s="23">
        <f>H35-H33</f>
        <v>-3.4000000000000057</v>
      </c>
    </row>
    <row r="35" spans="1:8" ht="14.1" customHeight="1" x14ac:dyDescent="0.15">
      <c r="A35" s="77"/>
      <c r="B35" s="24">
        <v>3961</v>
      </c>
      <c r="C35" s="25">
        <v>8132</v>
      </c>
      <c r="D35" s="45">
        <f>ROUND(B35/C35,2)</f>
        <v>0.49</v>
      </c>
      <c r="E35" s="27">
        <v>10271</v>
      </c>
      <c r="F35" s="25">
        <v>7215</v>
      </c>
      <c r="G35" s="46">
        <f>ROUND(E35/F35,2)</f>
        <v>1.42</v>
      </c>
      <c r="H35" s="29" t="s">
        <v>61</v>
      </c>
    </row>
    <row r="36" spans="1:8" ht="14.1" customHeight="1" x14ac:dyDescent="0.15">
      <c r="A36" s="78" t="s">
        <v>24</v>
      </c>
      <c r="B36" s="30">
        <f>ROUND((B37-B35)/B35*100,1)</f>
        <v>-45.8</v>
      </c>
      <c r="C36" s="31">
        <f>ROUND((C37-C35)/C35*100,1)</f>
        <v>-9.9</v>
      </c>
      <c r="D36" s="32">
        <f>D37-D35</f>
        <v>-0.2</v>
      </c>
      <c r="E36" s="33">
        <f>ROUND((E37-E35)/E35*100,1)</f>
        <v>-24.1</v>
      </c>
      <c r="F36" s="31">
        <f>ROUND((F37-F35)/F35*100,1)</f>
        <v>-18</v>
      </c>
      <c r="G36" s="34">
        <f>G37-G35</f>
        <v>-9.9999999999999867E-2</v>
      </c>
      <c r="H36" s="35">
        <f>H37-H35</f>
        <v>-5.3999999999999915</v>
      </c>
    </row>
    <row r="37" spans="1:8" ht="14.1" customHeight="1" x14ac:dyDescent="0.15">
      <c r="A37" s="77"/>
      <c r="B37" s="36">
        <v>2146</v>
      </c>
      <c r="C37" s="37">
        <v>7330</v>
      </c>
      <c r="D37" s="45">
        <f>ROUND(B37/C37,2)</f>
        <v>0.28999999999999998</v>
      </c>
      <c r="E37" s="38">
        <v>7798</v>
      </c>
      <c r="F37" s="37">
        <v>5914</v>
      </c>
      <c r="G37" s="28">
        <f>ROUND(E37/F37,2)</f>
        <v>1.32</v>
      </c>
      <c r="H37" s="39" t="s">
        <v>62</v>
      </c>
    </row>
    <row r="38" spans="1:8" ht="14.1" customHeight="1" x14ac:dyDescent="0.15">
      <c r="A38" s="78" t="s">
        <v>25</v>
      </c>
      <c r="B38" s="30">
        <f>ROUND((B39-B37)/B37*100,1)</f>
        <v>-34.799999999999997</v>
      </c>
      <c r="C38" s="31">
        <f>ROUND((C39-C37)/C37*100,1)</f>
        <v>-12.2</v>
      </c>
      <c r="D38" s="32">
        <f>D39-D37</f>
        <v>-6.9999999999999979E-2</v>
      </c>
      <c r="E38" s="33">
        <f>ROUND((E39-E37)/E37*100,1)</f>
        <v>-10.7</v>
      </c>
      <c r="F38" s="31">
        <f>ROUND((F39-F37)/F37*100,1)</f>
        <v>-5</v>
      </c>
      <c r="G38" s="34">
        <f>G39-G37</f>
        <v>-8.0000000000000071E-2</v>
      </c>
      <c r="H38" s="35">
        <f>H39-H37</f>
        <v>-2</v>
      </c>
    </row>
    <row r="39" spans="1:8" ht="14.1" customHeight="1" x14ac:dyDescent="0.15">
      <c r="A39" s="77"/>
      <c r="B39" s="36">
        <v>1399</v>
      </c>
      <c r="C39" s="37">
        <v>6434</v>
      </c>
      <c r="D39" s="45">
        <f>ROUND(B39/C39,2)</f>
        <v>0.22</v>
      </c>
      <c r="E39" s="38">
        <v>6965</v>
      </c>
      <c r="F39" s="37">
        <v>5616</v>
      </c>
      <c r="G39" s="46">
        <f>ROUND(E39/F39,2)</f>
        <v>1.24</v>
      </c>
      <c r="H39" s="39" t="s">
        <v>63</v>
      </c>
    </row>
    <row r="40" spans="1:8" ht="14.1" customHeight="1" x14ac:dyDescent="0.15">
      <c r="A40" s="78" t="s">
        <v>26</v>
      </c>
      <c r="B40" s="30">
        <f>ROUND((B41-B39)/B39*100,1)</f>
        <v>-17.399999999999999</v>
      </c>
      <c r="C40" s="31">
        <f>ROUND((C41-C39)/C39*100,1)</f>
        <v>-5.4</v>
      </c>
      <c r="D40" s="32">
        <f>D41-D39</f>
        <v>-0.03</v>
      </c>
      <c r="E40" s="33">
        <f>ROUND((E41-E39)/E39*100,1)</f>
        <v>-21.8</v>
      </c>
      <c r="F40" s="31">
        <f>ROUND((F41-F39)/F39*100,1)</f>
        <v>-17.3</v>
      </c>
      <c r="G40" s="47">
        <f>G41-G39</f>
        <v>-7.0000000000000062E-2</v>
      </c>
      <c r="H40" s="23">
        <f>H41-H39</f>
        <v>-6.1000000000000085</v>
      </c>
    </row>
    <row r="41" spans="1:8" ht="14.1" customHeight="1" x14ac:dyDescent="0.15">
      <c r="A41" s="61"/>
      <c r="B41" s="24">
        <v>1156</v>
      </c>
      <c r="C41" s="25">
        <v>6087</v>
      </c>
      <c r="D41" s="45">
        <f>ROUND(B41/C41,2)</f>
        <v>0.19</v>
      </c>
      <c r="E41" s="27">
        <v>5450</v>
      </c>
      <c r="F41" s="25">
        <v>4643</v>
      </c>
      <c r="G41" s="28">
        <f>ROUND(E41/F41,2)</f>
        <v>1.17</v>
      </c>
      <c r="H41" s="29" t="s">
        <v>64</v>
      </c>
    </row>
    <row r="42" spans="1:8" ht="14.1" customHeight="1" x14ac:dyDescent="0.15">
      <c r="A42" s="78" t="s">
        <v>27</v>
      </c>
      <c r="B42" s="30">
        <f>ROUND((B43-B41)/B41*100,1)</f>
        <v>-31.2</v>
      </c>
      <c r="C42" s="31">
        <f>ROUND((C43-C41)/C41*100,1)</f>
        <v>-6.7</v>
      </c>
      <c r="D42" s="32">
        <f>D43-D41</f>
        <v>-4.9999999999999989E-2</v>
      </c>
      <c r="E42" s="33">
        <f>ROUND((E43-E41)/E41*100,1)</f>
        <v>-20.8</v>
      </c>
      <c r="F42" s="31">
        <f>ROUND((F43-F41)/F41*100,1)</f>
        <v>-13.5</v>
      </c>
      <c r="G42" s="34">
        <f>G43-G41</f>
        <v>-9.9999999999999867E-2</v>
      </c>
      <c r="H42" s="35">
        <f>H43-H41</f>
        <v>-2.0999999999999943</v>
      </c>
    </row>
    <row r="43" spans="1:8" ht="14.1" customHeight="1" x14ac:dyDescent="0.15">
      <c r="A43" s="61"/>
      <c r="B43" s="24">
        <v>795</v>
      </c>
      <c r="C43" s="25">
        <v>5682</v>
      </c>
      <c r="D43" s="45">
        <f>ROUND(B43/C43,2)</f>
        <v>0.14000000000000001</v>
      </c>
      <c r="E43" s="27">
        <v>4315</v>
      </c>
      <c r="F43" s="25">
        <v>4017</v>
      </c>
      <c r="G43" s="28">
        <f>ROUND(E43/F43,2)</f>
        <v>1.07</v>
      </c>
      <c r="H43" s="29">
        <v>76.5</v>
      </c>
    </row>
    <row r="44" spans="1:8" ht="14.1" customHeight="1" x14ac:dyDescent="0.15">
      <c r="A44" s="78" t="s">
        <v>28</v>
      </c>
      <c r="B44" s="30">
        <f>ROUND((B45-B43)/B43*100,1)</f>
        <v>-15.1</v>
      </c>
      <c r="C44" s="31">
        <f>ROUND((C45-C43)/C43*100,1)</f>
        <v>-14.2</v>
      </c>
      <c r="D44" s="32">
        <f>D45-D43</f>
        <v>0</v>
      </c>
      <c r="E44" s="33">
        <f>ROUND((E45-E43)/E43*100,1)</f>
        <v>-6.2</v>
      </c>
      <c r="F44" s="31">
        <f>ROUND((F45-F43)/F43*100,1)</f>
        <v>-9</v>
      </c>
      <c r="G44" s="34">
        <f>G45-G43</f>
        <v>4.0000000000000036E-2</v>
      </c>
      <c r="H44" s="35">
        <f>H45-H43</f>
        <v>2.2000000000000028</v>
      </c>
    </row>
    <row r="45" spans="1:8" ht="14.1" customHeight="1" x14ac:dyDescent="0.15">
      <c r="A45" s="77"/>
      <c r="B45" s="36">
        <v>675</v>
      </c>
      <c r="C45" s="37">
        <v>4877</v>
      </c>
      <c r="D45" s="45">
        <f>ROUND(B45/C45,2)</f>
        <v>0.14000000000000001</v>
      </c>
      <c r="E45" s="38">
        <v>4049</v>
      </c>
      <c r="F45" s="37">
        <v>3656</v>
      </c>
      <c r="G45" s="46">
        <f>ROUND(E45/F45,2)</f>
        <v>1.1100000000000001</v>
      </c>
      <c r="H45" s="39">
        <v>78.7</v>
      </c>
    </row>
    <row r="46" spans="1:8" ht="14.1" customHeight="1" x14ac:dyDescent="0.15">
      <c r="A46" s="78" t="s">
        <v>29</v>
      </c>
      <c r="B46" s="30">
        <f>ROUND((B47-B45)/B45*100,1)</f>
        <v>-5.3</v>
      </c>
      <c r="C46" s="31">
        <f>ROUND((C47-C45)/C45*100,1)</f>
        <v>-10.7</v>
      </c>
      <c r="D46" s="32">
        <f>D47-D45</f>
        <v>9.9999999999999811E-3</v>
      </c>
      <c r="E46" s="33">
        <f>ROUND((E47-E45)/E45*100,1)</f>
        <v>5.3</v>
      </c>
      <c r="F46" s="31">
        <f>ROUND((F47-F45)/F45*100,1)</f>
        <v>-10.1</v>
      </c>
      <c r="G46" s="34">
        <f>G47-G45</f>
        <v>0.18999999999999995</v>
      </c>
      <c r="H46" s="35">
        <f>H47-H45</f>
        <v>4.0999999999999943</v>
      </c>
    </row>
    <row r="47" spans="1:8" ht="14.1" customHeight="1" x14ac:dyDescent="0.15">
      <c r="A47" s="77"/>
      <c r="B47" s="36">
        <v>639</v>
      </c>
      <c r="C47" s="37">
        <v>4357</v>
      </c>
      <c r="D47" s="45">
        <f>ROUND(B47/C47,2)</f>
        <v>0.15</v>
      </c>
      <c r="E47" s="38">
        <v>4263</v>
      </c>
      <c r="F47" s="37">
        <v>3286</v>
      </c>
      <c r="G47" s="46">
        <f>ROUND(E47/F47,2)</f>
        <v>1.3</v>
      </c>
      <c r="H47" s="39">
        <v>82.8</v>
      </c>
    </row>
    <row r="48" spans="1:8" ht="14.1" customHeight="1" x14ac:dyDescent="0.15">
      <c r="A48" s="61" t="s">
        <v>30</v>
      </c>
      <c r="B48" s="48">
        <f>ROUND((B49-B47)/B47*100,1)</f>
        <v>32.700000000000003</v>
      </c>
      <c r="C48" s="31">
        <f>ROUND((C49-C47)/C47*100,1)</f>
        <v>-11.1</v>
      </c>
      <c r="D48" s="32">
        <f>D49-D47</f>
        <v>7.0000000000000007E-2</v>
      </c>
      <c r="E48" s="33">
        <f>ROUND((E49-E47)/E47*100,1)</f>
        <v>-2.7</v>
      </c>
      <c r="F48" s="31">
        <f>ROUND((F49-F47)/F47*100,1)</f>
        <v>-11</v>
      </c>
      <c r="G48" s="34">
        <f>G49-G47</f>
        <v>0.11999999999999988</v>
      </c>
      <c r="H48" s="35">
        <f>H49-H47</f>
        <v>4.4000000000000057</v>
      </c>
    </row>
    <row r="49" spans="1:8" ht="14.1" customHeight="1" x14ac:dyDescent="0.15">
      <c r="A49" s="61"/>
      <c r="B49" s="24">
        <v>848</v>
      </c>
      <c r="C49" s="25">
        <v>3873</v>
      </c>
      <c r="D49" s="26">
        <f>ROUND(B49/C49,2)</f>
        <v>0.22</v>
      </c>
      <c r="E49" s="38">
        <v>4150</v>
      </c>
      <c r="F49" s="37">
        <v>2924</v>
      </c>
      <c r="G49" s="46">
        <f>ROUND(E49/F49,2)</f>
        <v>1.42</v>
      </c>
      <c r="H49" s="39">
        <v>87.2</v>
      </c>
    </row>
    <row r="50" spans="1:8" ht="14.1" customHeight="1" x14ac:dyDescent="0.15">
      <c r="A50" s="78" t="s">
        <v>31</v>
      </c>
      <c r="B50" s="48">
        <f>ROUND((B51-B49)/B49*100,1)</f>
        <v>16.600000000000001</v>
      </c>
      <c r="C50" s="31">
        <f>ROUND((C51-C49)/C49*100,1)</f>
        <v>-11.3</v>
      </c>
      <c r="D50" s="49">
        <f>D51-D49</f>
        <v>6.9999999999999979E-2</v>
      </c>
      <c r="E50" s="33">
        <f>ROUND((E51-E49)/E49*100,1)</f>
        <v>1.3</v>
      </c>
      <c r="F50" s="31">
        <f>ROUND((F51-F49)/F49*100,1)</f>
        <v>-5.8</v>
      </c>
      <c r="G50" s="34">
        <f>G51-G49</f>
        <v>0.1100000000000001</v>
      </c>
      <c r="H50" s="35">
        <f>H51-H49</f>
        <v>1.5</v>
      </c>
    </row>
    <row r="51" spans="1:8" ht="14.1" customHeight="1" x14ac:dyDescent="0.15">
      <c r="A51" s="77"/>
      <c r="B51" s="36">
        <v>989</v>
      </c>
      <c r="C51" s="37">
        <v>3437</v>
      </c>
      <c r="D51" s="50">
        <f>ROUND(B51/C51,2)</f>
        <v>0.28999999999999998</v>
      </c>
      <c r="E51" s="38">
        <v>4203</v>
      </c>
      <c r="F51" s="37">
        <v>2755</v>
      </c>
      <c r="G51" s="46">
        <f>ROUND(E51/F51,2)</f>
        <v>1.53</v>
      </c>
      <c r="H51" s="39">
        <v>88.7</v>
      </c>
    </row>
    <row r="52" spans="1:8" ht="14.1" customHeight="1" x14ac:dyDescent="0.15">
      <c r="A52" s="61" t="s">
        <v>32</v>
      </c>
      <c r="B52" s="51">
        <f>ROUND((B53-B51)/B51*100,1)</f>
        <v>14.2</v>
      </c>
      <c r="C52" s="52">
        <f>ROUND((C53-C51)/C51*100,1)</f>
        <v>-7.7</v>
      </c>
      <c r="D52" s="53">
        <f>D53-D51</f>
        <v>7.0000000000000007E-2</v>
      </c>
      <c r="E52" s="33">
        <f>ROUND((E53-E51)/E51*100,1)</f>
        <v>0.3</v>
      </c>
      <c r="F52" s="31">
        <f>ROUND((F53-F51)/F51*100,1)</f>
        <v>-8.6999999999999993</v>
      </c>
      <c r="G52" s="34">
        <f>G53-G51</f>
        <v>0.14999999999999991</v>
      </c>
      <c r="H52" s="35">
        <f>H53-H51</f>
        <v>-0.10000000000000853</v>
      </c>
    </row>
    <row r="53" spans="1:8" ht="14.1" customHeight="1" x14ac:dyDescent="0.15">
      <c r="A53" s="61"/>
      <c r="B53" s="24">
        <v>1129</v>
      </c>
      <c r="C53" s="25">
        <v>3173</v>
      </c>
      <c r="D53" s="54">
        <f>ROUND(B53/C53,2)</f>
        <v>0.36</v>
      </c>
      <c r="E53" s="38">
        <v>4215</v>
      </c>
      <c r="F53" s="37">
        <v>2514</v>
      </c>
      <c r="G53" s="46">
        <v>1.68</v>
      </c>
      <c r="H53" s="39">
        <v>88.6</v>
      </c>
    </row>
    <row r="54" spans="1:8" ht="14.1" customHeight="1" x14ac:dyDescent="0.15">
      <c r="A54" s="78" t="s">
        <v>33</v>
      </c>
      <c r="B54" s="48">
        <f>ROUND((B55-B53)/B53*100,1)</f>
        <v>-5.0999999999999996</v>
      </c>
      <c r="C54" s="31">
        <f>ROUND((C55-C53)/C53*100,1)</f>
        <v>-11.5</v>
      </c>
      <c r="D54" s="49">
        <f>D55-D53</f>
        <v>2.0000000000000018E-2</v>
      </c>
      <c r="E54" s="33">
        <f>ROUND((E55-E53)/E53*100,1)</f>
        <v>-26.6</v>
      </c>
      <c r="F54" s="31">
        <f>ROUND((F55-F53)/F53*100,1)</f>
        <v>-25.1</v>
      </c>
      <c r="G54" s="34">
        <f>G55-G53</f>
        <v>-4.0000000000000036E-2</v>
      </c>
      <c r="H54" s="35">
        <f>H55-H53</f>
        <v>-7.8999999999999915</v>
      </c>
    </row>
    <row r="55" spans="1:8" ht="14.1" customHeight="1" x14ac:dyDescent="0.15">
      <c r="A55" s="61"/>
      <c r="B55" s="24">
        <v>1071</v>
      </c>
      <c r="C55" s="25">
        <v>2808</v>
      </c>
      <c r="D55" s="54">
        <f>ROUND(B55/C55,2)</f>
        <v>0.38</v>
      </c>
      <c r="E55" s="38">
        <v>3093</v>
      </c>
      <c r="F55" s="37">
        <v>1883</v>
      </c>
      <c r="G55" s="46">
        <v>1.64</v>
      </c>
      <c r="H55" s="39">
        <v>80.7</v>
      </c>
    </row>
    <row r="56" spans="1:8" ht="14.1" customHeight="1" x14ac:dyDescent="0.15">
      <c r="A56" s="78" t="s">
        <v>34</v>
      </c>
      <c r="B56" s="48">
        <f>ROUND((B57-B55)/B55*100,1)</f>
        <v>-50.2</v>
      </c>
      <c r="C56" s="31">
        <f>ROUND((C57-C55)/C55*100,1)</f>
        <v>-2.1</v>
      </c>
      <c r="D56" s="49">
        <f>D57-D55</f>
        <v>-0.19</v>
      </c>
      <c r="E56" s="33">
        <f>ROUND((E57-E55)/E55*100,1)</f>
        <v>-43.4</v>
      </c>
      <c r="F56" s="31">
        <f>ROUND((F57-F55)/F55*100,1)</f>
        <v>-7.7</v>
      </c>
      <c r="G56" s="34">
        <f>G57-G55</f>
        <v>-0.62999999999999989</v>
      </c>
      <c r="H56" s="35">
        <f>H57-H55</f>
        <v>-10.799999999999997</v>
      </c>
    </row>
    <row r="57" spans="1:8" ht="14.1" customHeight="1" x14ac:dyDescent="0.15">
      <c r="A57" s="61"/>
      <c r="B57" s="24">
        <v>533</v>
      </c>
      <c r="C57" s="25">
        <v>2748</v>
      </c>
      <c r="D57" s="54">
        <f>ROUND(B57/C57,2)</f>
        <v>0.19</v>
      </c>
      <c r="E57" s="38">
        <v>1751</v>
      </c>
      <c r="F57" s="37">
        <v>1738</v>
      </c>
      <c r="G57" s="46">
        <v>1.01</v>
      </c>
      <c r="H57" s="39">
        <v>69.900000000000006</v>
      </c>
    </row>
    <row r="58" spans="1:8" ht="14.1" customHeight="1" x14ac:dyDescent="0.15">
      <c r="A58" s="78" t="s">
        <v>35</v>
      </c>
      <c r="B58" s="48">
        <f>ROUND((B59-B57)/B57*100,1)</f>
        <v>-13.9</v>
      </c>
      <c r="C58" s="31">
        <f>ROUND((C59-C57)/C57*100,1)</f>
        <v>-18.8</v>
      </c>
      <c r="D58" s="49">
        <f>D59-D57</f>
        <v>1.999999999999999E-2</v>
      </c>
      <c r="E58" s="33">
        <f>ROUND((E59-E57)/E57*100,1)</f>
        <v>-14.3</v>
      </c>
      <c r="F58" s="31">
        <f>ROUND((F59-F57)/F57*100,1)</f>
        <v>-22.9</v>
      </c>
      <c r="G58" s="34">
        <f>G59-G57</f>
        <v>0.1100000000000001</v>
      </c>
      <c r="H58" s="35">
        <f>H59-H57</f>
        <v>6.0999999999999943</v>
      </c>
    </row>
    <row r="59" spans="1:8" ht="14.1" customHeight="1" x14ac:dyDescent="0.15">
      <c r="A59" s="61"/>
      <c r="B59" s="24">
        <v>459</v>
      </c>
      <c r="C59" s="25">
        <v>2231</v>
      </c>
      <c r="D59" s="54">
        <f>ROUND(B59/C59,2)</f>
        <v>0.21</v>
      </c>
      <c r="E59" s="38">
        <v>1500</v>
      </c>
      <c r="F59" s="37">
        <v>1340</v>
      </c>
      <c r="G59" s="46">
        <v>1.1200000000000001</v>
      </c>
      <c r="H59" s="39">
        <v>76</v>
      </c>
    </row>
    <row r="60" spans="1:8" ht="14.1" customHeight="1" x14ac:dyDescent="0.15">
      <c r="A60" s="78" t="s">
        <v>36</v>
      </c>
      <c r="B60" s="48">
        <f>ROUND((B61-B59)/B59*100,1)</f>
        <v>-6.3</v>
      </c>
      <c r="C60" s="31">
        <f>ROUND((C61-C59)/C59*100,1)</f>
        <v>-24.5</v>
      </c>
      <c r="D60" s="49">
        <f>D61-D59</f>
        <v>5.0000000000000017E-2</v>
      </c>
      <c r="E60" s="33">
        <f>ROUND((E61-E59)/E59*100,1)</f>
        <v>-5.4</v>
      </c>
      <c r="F60" s="31">
        <f>ROUND((F61-F59)/F59*100,1)</f>
        <v>-8</v>
      </c>
      <c r="G60" s="34">
        <f>G61-G59</f>
        <v>2.9999999999999805E-2</v>
      </c>
      <c r="H60" s="35">
        <f>H61-H59</f>
        <v>4.9000000000000057</v>
      </c>
    </row>
    <row r="61" spans="1:8" ht="14.1" customHeight="1" x14ac:dyDescent="0.15">
      <c r="A61" s="61"/>
      <c r="B61" s="24">
        <v>430</v>
      </c>
      <c r="C61" s="25">
        <v>1684</v>
      </c>
      <c r="D61" s="54">
        <f>ROUND(B61/C61,2)</f>
        <v>0.26</v>
      </c>
      <c r="E61" s="38">
        <v>1419</v>
      </c>
      <c r="F61" s="37">
        <v>1233</v>
      </c>
      <c r="G61" s="46">
        <v>1.1499999999999999</v>
      </c>
      <c r="H61" s="39">
        <v>80.900000000000006</v>
      </c>
    </row>
    <row r="62" spans="1:8" ht="14.1" customHeight="1" x14ac:dyDescent="0.15">
      <c r="A62" s="78" t="s">
        <v>37</v>
      </c>
      <c r="B62" s="48">
        <f>ROUND((B63-B61)/B61*100,1)</f>
        <v>-5.3</v>
      </c>
      <c r="C62" s="31">
        <f>ROUND((C63-C61)/C61*100,1)</f>
        <v>-9.6999999999999993</v>
      </c>
      <c r="D62" s="49">
        <f>D63-D61</f>
        <v>1.0000000000000009E-2</v>
      </c>
      <c r="E62" s="33">
        <f>ROUND((E63-E61)/E61*100,1)</f>
        <v>-0.7</v>
      </c>
      <c r="F62" s="31">
        <f>ROUND((F63-F61)/F61*100,1)</f>
        <v>-18.7</v>
      </c>
      <c r="G62" s="34">
        <f>G63-G61</f>
        <v>0.26</v>
      </c>
      <c r="H62" s="35">
        <f>H63-H61</f>
        <v>0.59999999999999432</v>
      </c>
    </row>
    <row r="63" spans="1:8" ht="14.1" customHeight="1" x14ac:dyDescent="0.15">
      <c r="A63" s="61"/>
      <c r="B63" s="24">
        <v>407</v>
      </c>
      <c r="C63" s="25">
        <v>1521</v>
      </c>
      <c r="D63" s="54">
        <f>ROUND(B63/C63,2)</f>
        <v>0.27</v>
      </c>
      <c r="E63" s="38">
        <v>1409</v>
      </c>
      <c r="F63" s="37">
        <v>1002</v>
      </c>
      <c r="G63" s="46">
        <v>1.41</v>
      </c>
      <c r="H63" s="39">
        <v>81.5</v>
      </c>
    </row>
    <row r="64" spans="1:8" ht="14.1" customHeight="1" x14ac:dyDescent="0.15">
      <c r="A64" s="78" t="s">
        <v>38</v>
      </c>
      <c r="B64" s="48">
        <f>ROUND((B65-B63)/B63*100,1)</f>
        <v>18.899999999999999</v>
      </c>
      <c r="C64" s="31">
        <f>ROUND((C65-C63)/C63*100,1)</f>
        <v>-14.6</v>
      </c>
      <c r="D64" s="49">
        <f>D65-D63</f>
        <v>9.9999999999999978E-2</v>
      </c>
      <c r="E64" s="33">
        <f>ROUND((E65-E63)/E63*100,1)</f>
        <v>16.100000000000001</v>
      </c>
      <c r="F64" s="31">
        <f>ROUND((F65-F63)/F63*100,1)</f>
        <v>-9.3000000000000007</v>
      </c>
      <c r="G64" s="34">
        <f>G65-G63</f>
        <v>0.39000000000000012</v>
      </c>
      <c r="H64" s="35">
        <f>H65-H63</f>
        <v>3.2999999999999972</v>
      </c>
    </row>
    <row r="65" spans="1:8" ht="14.1" customHeight="1" x14ac:dyDescent="0.15">
      <c r="A65" s="61"/>
      <c r="B65" s="24">
        <v>484</v>
      </c>
      <c r="C65" s="25">
        <v>1299</v>
      </c>
      <c r="D65" s="54">
        <f>ROUND(B65/C65,2)</f>
        <v>0.37</v>
      </c>
      <c r="E65" s="38">
        <v>1636</v>
      </c>
      <c r="F65" s="37">
        <v>909</v>
      </c>
      <c r="G65" s="46">
        <v>1.8</v>
      </c>
      <c r="H65" s="39">
        <v>84.8</v>
      </c>
    </row>
    <row r="66" spans="1:8" ht="14.1" customHeight="1" x14ac:dyDescent="0.15">
      <c r="A66" s="78" t="s">
        <v>39</v>
      </c>
      <c r="B66" s="48">
        <f>ROUND((B67-B65)/B65*100,1)</f>
        <v>8.6999999999999993</v>
      </c>
      <c r="C66" s="31">
        <f>ROUND((C67-C65)/C65*100,1)</f>
        <v>-2.2000000000000002</v>
      </c>
      <c r="D66" s="49">
        <f>D67-D65</f>
        <v>3.999999999999998E-2</v>
      </c>
      <c r="E66" s="33">
        <f>ROUND((E67-E65)/E65*100,1)</f>
        <v>10.5</v>
      </c>
      <c r="F66" s="31">
        <f>ROUND((F67-F65)/F65*100,1)</f>
        <v>-1.3</v>
      </c>
      <c r="G66" s="34">
        <f>G67-G65</f>
        <v>0.21999999999999997</v>
      </c>
      <c r="H66" s="35">
        <f>H67-H65</f>
        <v>2.5</v>
      </c>
    </row>
    <row r="67" spans="1:8" ht="14.1" customHeight="1" x14ac:dyDescent="0.15">
      <c r="A67" s="61"/>
      <c r="B67" s="24">
        <v>526</v>
      </c>
      <c r="C67" s="25">
        <v>1270</v>
      </c>
      <c r="D67" s="54">
        <f>ROUND(B67/C67,2)</f>
        <v>0.41</v>
      </c>
      <c r="E67" s="38">
        <v>1808</v>
      </c>
      <c r="F67" s="37">
        <v>897</v>
      </c>
      <c r="G67" s="46">
        <v>2.02</v>
      </c>
      <c r="H67" s="39">
        <v>87.3</v>
      </c>
    </row>
    <row r="68" spans="1:8" ht="14.1" customHeight="1" x14ac:dyDescent="0.15">
      <c r="A68" s="78" t="s">
        <v>40</v>
      </c>
      <c r="B68" s="48">
        <f>ROUND((B69-B67)/B67*100,1)</f>
        <v>47.9</v>
      </c>
      <c r="C68" s="31">
        <f>ROUND((C69-C67)/C67*100,1)</f>
        <v>-16</v>
      </c>
      <c r="D68" s="49">
        <f>D69-D67</f>
        <v>0.32</v>
      </c>
      <c r="E68" s="33">
        <f>ROUND((E69-E67)/E67*100,1)</f>
        <v>-2.2000000000000002</v>
      </c>
      <c r="F68" s="31">
        <f>ROUND((F69-F67)/F67*100,1)</f>
        <v>-14.3</v>
      </c>
      <c r="G68" s="34">
        <f>G69-G67</f>
        <v>0.2799999999999998</v>
      </c>
      <c r="H68" s="35">
        <f>H69-H67</f>
        <v>0.10000000000000853</v>
      </c>
    </row>
    <row r="69" spans="1:8" ht="14.1" customHeight="1" x14ac:dyDescent="0.15">
      <c r="A69" s="77"/>
      <c r="B69" s="36">
        <v>778</v>
      </c>
      <c r="C69" s="37">
        <v>1067</v>
      </c>
      <c r="D69" s="50">
        <v>0.73</v>
      </c>
      <c r="E69" s="38">
        <v>1769</v>
      </c>
      <c r="F69" s="37">
        <v>769</v>
      </c>
      <c r="G69" s="46">
        <v>2.2999999999999998</v>
      </c>
      <c r="H69" s="39">
        <v>87.4</v>
      </c>
    </row>
    <row r="70" spans="1:8" ht="14.1" customHeight="1" x14ac:dyDescent="0.15">
      <c r="A70" s="61" t="s">
        <v>65</v>
      </c>
      <c r="B70" s="51">
        <f>ROUND((B71-B69)/B69*100,1)</f>
        <v>18.3</v>
      </c>
      <c r="C70" s="52">
        <f>ROUND((C71-C69)/C69*100,1)</f>
        <v>-5.7</v>
      </c>
      <c r="D70" s="53">
        <f>D71-D69</f>
        <v>0.18000000000000005</v>
      </c>
      <c r="E70" s="63" t="s">
        <v>66</v>
      </c>
      <c r="F70" s="65" t="s">
        <v>66</v>
      </c>
      <c r="G70" s="67" t="s">
        <v>66</v>
      </c>
      <c r="H70" s="69" t="s">
        <v>66</v>
      </c>
    </row>
    <row r="71" spans="1:8" ht="14.1" customHeight="1" thickBot="1" x14ac:dyDescent="0.2">
      <c r="A71" s="62"/>
      <c r="B71" s="55">
        <v>920</v>
      </c>
      <c r="C71" s="56">
        <v>1006</v>
      </c>
      <c r="D71" s="57">
        <v>0.91</v>
      </c>
      <c r="E71" s="64"/>
      <c r="F71" s="66"/>
      <c r="G71" s="68"/>
      <c r="H71" s="70"/>
    </row>
    <row r="72" spans="1:8" s="59" customFormat="1" ht="11.25" x14ac:dyDescent="0.15">
      <c r="A72" s="58" t="s">
        <v>41</v>
      </c>
    </row>
    <row r="73" spans="1:8" s="59" customFormat="1" ht="11.25" x14ac:dyDescent="0.15">
      <c r="A73" s="58" t="s">
        <v>42</v>
      </c>
    </row>
    <row r="74" spans="1:8" s="59" customFormat="1" ht="11.25" x14ac:dyDescent="0.15">
      <c r="A74" s="58" t="s">
        <v>43</v>
      </c>
    </row>
    <row r="75" spans="1:8" s="59" customFormat="1" ht="11.25" x14ac:dyDescent="0.15">
      <c r="A75" s="58" t="s">
        <v>44</v>
      </c>
    </row>
    <row r="76" spans="1:8" s="59" customFormat="1" ht="11.25" x14ac:dyDescent="0.15">
      <c r="A76" s="58" t="s">
        <v>67</v>
      </c>
    </row>
    <row r="77" spans="1:8" s="59" customFormat="1" ht="11.25" x14ac:dyDescent="0.15">
      <c r="A77" s="58" t="s">
        <v>45</v>
      </c>
    </row>
    <row r="78" spans="1:8" x14ac:dyDescent="0.15">
      <c r="A78" s="58" t="s">
        <v>46</v>
      </c>
    </row>
  </sheetData>
  <mergeCells count="39">
    <mergeCell ref="A62:A63"/>
    <mergeCell ref="A64:A65"/>
    <mergeCell ref="A66:A67"/>
    <mergeCell ref="A68:A69"/>
    <mergeCell ref="A52:A53"/>
    <mergeCell ref="A54:A55"/>
    <mergeCell ref="A56:A57"/>
    <mergeCell ref="A58:A59"/>
    <mergeCell ref="A60:A61"/>
    <mergeCell ref="A42:A43"/>
    <mergeCell ref="A44:A45"/>
    <mergeCell ref="A46:A47"/>
    <mergeCell ref="A48:A49"/>
    <mergeCell ref="A50:A51"/>
    <mergeCell ref="A32:A33"/>
    <mergeCell ref="A34:A35"/>
    <mergeCell ref="A36:A37"/>
    <mergeCell ref="A38:A39"/>
    <mergeCell ref="A40:A41"/>
    <mergeCell ref="A22:A23"/>
    <mergeCell ref="A24:A25"/>
    <mergeCell ref="A26:A27"/>
    <mergeCell ref="A28:A29"/>
    <mergeCell ref="A30:A31"/>
    <mergeCell ref="A12:A13"/>
    <mergeCell ref="A14:A15"/>
    <mergeCell ref="A16:A17"/>
    <mergeCell ref="A18:A19"/>
    <mergeCell ref="A20:A21"/>
    <mergeCell ref="B3:D3"/>
    <mergeCell ref="E3:H3"/>
    <mergeCell ref="A6:A7"/>
    <mergeCell ref="A8:A9"/>
    <mergeCell ref="A10:A11"/>
    <mergeCell ref="A70:A71"/>
    <mergeCell ref="E70:E71"/>
    <mergeCell ref="F70:F71"/>
    <mergeCell ref="G70:G71"/>
    <mergeCell ref="H70:H7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第６表(２)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厚生労働省ネットワークシステム１</cp:lastModifiedBy>
  <cp:lastPrinted>2016-09-12T02:16:35Z</cp:lastPrinted>
  <dcterms:created xsi:type="dcterms:W3CDTF">2015-09-15T09:07:59Z</dcterms:created>
  <dcterms:modified xsi:type="dcterms:W3CDTF">2016-09-12T07:17:28Z</dcterms:modified>
</cp:coreProperties>
</file>