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70" windowHeight="36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T32" i="1"/>
  <c r="V32" i="1" s="1"/>
  <c r="W32" i="1" s="1"/>
  <c r="U31" i="1"/>
  <c r="T31" i="1"/>
  <c r="V31" i="1" s="1"/>
  <c r="W31" i="1" s="1"/>
  <c r="V30" i="1"/>
  <c r="W30" i="1" s="1"/>
  <c r="U30" i="1"/>
  <c r="T30" i="1"/>
  <c r="U29" i="1"/>
  <c r="V29" i="1" s="1"/>
  <c r="W29" i="1" s="1"/>
  <c r="T29" i="1"/>
  <c r="U28" i="1"/>
  <c r="T28" i="1"/>
  <c r="V28" i="1" s="1"/>
  <c r="W28" i="1" s="1"/>
  <c r="U27" i="1"/>
  <c r="T27" i="1"/>
  <c r="V27" i="1" s="1"/>
  <c r="W27" i="1" s="1"/>
  <c r="U26" i="1"/>
  <c r="T26" i="1"/>
  <c r="V26" i="1" s="1"/>
  <c r="V25" i="1"/>
  <c r="W25" i="1" s="1"/>
  <c r="U25" i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V20" i="1" s="1"/>
  <c r="W20" i="1" s="1"/>
  <c r="T20" i="1"/>
  <c r="U19" i="1"/>
  <c r="T19" i="1"/>
  <c r="V19" i="1" s="1"/>
  <c r="W19" i="1" s="1"/>
  <c r="U18" i="1"/>
  <c r="T18" i="1"/>
  <c r="V18" i="1" s="1"/>
  <c r="W18" i="1" s="1"/>
  <c r="V17" i="1"/>
  <c r="W17" i="1" s="1"/>
  <c r="U17" i="1"/>
  <c r="T17" i="1"/>
  <c r="U16" i="1"/>
  <c r="V16" i="1" s="1"/>
  <c r="W16" i="1" s="1"/>
  <c r="T16" i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V12" i="1" s="1"/>
  <c r="W12" i="1" s="1"/>
  <c r="T12" i="1"/>
  <c r="U11" i="1"/>
  <c r="T11" i="1"/>
  <c r="V11" i="1" s="1"/>
  <c r="W11" i="1" s="1"/>
  <c r="U10" i="1"/>
  <c r="T10" i="1"/>
  <c r="V10" i="1" s="1"/>
  <c r="W10" i="1" s="1"/>
  <c r="V9" i="1"/>
  <c r="W9" i="1" s="1"/>
  <c r="U9" i="1"/>
  <c r="T9" i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<sst xmlns="http://schemas.openxmlformats.org/spreadsheetml/2006/main" count="433" uniqueCount="101">
  <si>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</si>
  <si>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</si>
  <si>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</si>
  <si>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</si>
  <si>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</si>
  <si>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</si>
  <si>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</si>
  <si>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</si>
  <si>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</si>
  <si>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</si>
  <si>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</si>
  <si>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</si>
  <si>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</si>
  <si>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</si>
  <si>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</si>
  <si>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</si>
  <si>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</si>
  <si>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</si>
  <si>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</si>
  <si>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</si>
  <si>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</si>
  <si>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</si>
  <si>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</si>
  <si>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</si>
  <si>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</si>
  <si>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</si>
  <si>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</si>
  <si>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</si>
  <si>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</si>
  <si>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</si>
  <si>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</si>
  <si>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</si>
  <si>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</si>
  <si>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3">
      <t>ナガノケン</t>
    </rPh>
    <phoneticPr fontId="7"/>
  </si>
  <si>
    <t>―</t>
  </si>
  <si>
    <t>北安曇</t>
    <rPh sb="0" eb="3">
      <t>キタアズミ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</si>
  <si>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</si>
  <si>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</si>
  <si>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コウタケ</t>
  </si>
  <si>
    <t>天然</t>
    <rPh sb="0" eb="2">
      <t>テンネン</t>
    </rPh>
    <phoneticPr fontId="1"/>
  </si>
  <si>
    <t>制限なし</t>
    <rPh sb="0" eb="2">
      <t>セイゲン</t>
    </rPh>
    <phoneticPr fontId="8"/>
  </si>
  <si>
    <t>Ge</t>
  </si>
  <si>
    <t>&lt;4.3522</t>
    <phoneticPr fontId="1"/>
  </si>
  <si>
    <t>農産物</t>
    <rPh sb="0" eb="3">
      <t>ノウサンブツ</t>
    </rPh>
    <phoneticPr fontId="1"/>
  </si>
  <si>
    <t>不明</t>
    <rPh sb="0" eb="2">
      <t>フメイ</t>
    </rPh>
    <phoneticPr fontId="1"/>
  </si>
  <si>
    <t>&lt;3.7989</t>
  </si>
  <si>
    <t>岩手県</t>
    <rPh sb="0" eb="3">
      <t>イワテケン</t>
    </rPh>
    <phoneticPr fontId="7"/>
  </si>
  <si>
    <t>久慈市</t>
    <rPh sb="0" eb="3">
      <t>クジシ</t>
    </rPh>
    <phoneticPr fontId="1"/>
  </si>
  <si>
    <t>&lt;3.2236</t>
  </si>
  <si>
    <t>群馬県</t>
    <rPh sb="0" eb="3">
      <t>グンマケン</t>
    </rPh>
    <phoneticPr fontId="7"/>
  </si>
  <si>
    <t>嬬恋村</t>
    <rPh sb="0" eb="3">
      <t>ツマゴイムラ</t>
    </rPh>
    <phoneticPr fontId="1"/>
  </si>
  <si>
    <t>マツタケ</t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</si>
  <si>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</si>
  <si>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&lt;3.6048</t>
  </si>
  <si>
    <t>&lt;4.6024</t>
  </si>
  <si>
    <t>&lt;8.2072</t>
  </si>
  <si>
    <t>中之条</t>
    <rPh sb="0" eb="3">
      <t>ナカノジョウ</t>
    </rPh>
    <phoneticPr fontId="1"/>
  </si>
  <si>
    <t>オオイチョウタケ</t>
  </si>
  <si>
    <t>&lt;2.7911</t>
  </si>
  <si>
    <t>利根沼田</t>
    <rPh sb="0" eb="4">
      <t>トネヌマタ</t>
    </rPh>
    <phoneticPr fontId="1"/>
  </si>
  <si>
    <t>マイタケ</t>
  </si>
  <si>
    <t>栽培</t>
    <rPh sb="0" eb="2">
      <t>サイバイ</t>
    </rPh>
    <phoneticPr fontId="1"/>
  </si>
  <si>
    <t>露地栽培</t>
    <rPh sb="0" eb="4">
      <t>ロジサイバイ</t>
    </rPh>
    <phoneticPr fontId="1"/>
  </si>
  <si>
    <t>CsI</t>
  </si>
  <si>
    <t>-</t>
    <phoneticPr fontId="1"/>
  </si>
  <si>
    <t>&lt;25</t>
    <phoneticPr fontId="1"/>
  </si>
  <si>
    <t>前橋市</t>
    <rPh sb="0" eb="3">
      <t>マエバシシ</t>
    </rPh>
    <phoneticPr fontId="1"/>
  </si>
  <si>
    <t>シイタケ</t>
  </si>
  <si>
    <t>原木</t>
    <rPh sb="0" eb="2">
      <t>ゲンボク</t>
    </rPh>
    <phoneticPr fontId="1"/>
  </si>
  <si>
    <t>&lt;2.6300</t>
  </si>
  <si>
    <t>片品村</t>
    <rPh sb="0" eb="3">
      <t>カタシナムラ</t>
    </rPh>
    <phoneticPr fontId="1"/>
  </si>
  <si>
    <t>畜産物</t>
    <rPh sb="0" eb="3">
      <t>チクサンブツ</t>
    </rPh>
    <phoneticPr fontId="1"/>
  </si>
  <si>
    <t>クリ</t>
  </si>
  <si>
    <t>種類：山栗</t>
    <rPh sb="0" eb="2">
      <t>シュルイ</t>
    </rPh>
    <rPh sb="3" eb="5">
      <t>ヤマグリ</t>
    </rPh>
    <phoneticPr fontId="1"/>
  </si>
  <si>
    <t>千葉県</t>
    <rPh sb="0" eb="3">
      <t>チバケン</t>
    </rPh>
    <phoneticPr fontId="7"/>
  </si>
  <si>
    <t>千葉市</t>
    <rPh sb="0" eb="3">
      <t>チバシ</t>
    </rPh>
    <phoneticPr fontId="1"/>
  </si>
  <si>
    <t>長柄町</t>
    <rPh sb="0" eb="3">
      <t>ナガラマチ</t>
    </rPh>
    <phoneticPr fontId="1"/>
  </si>
  <si>
    <t>大多喜町</t>
    <rPh sb="0" eb="4">
      <t>オオタキマチ</t>
    </rPh>
    <phoneticPr fontId="1"/>
  </si>
  <si>
    <t>原木、施設栽培</t>
    <rPh sb="0" eb="2">
      <t>ゲンボク</t>
    </rPh>
    <rPh sb="3" eb="7">
      <t>シセツサイバイ</t>
    </rPh>
    <phoneticPr fontId="1"/>
  </si>
  <si>
    <t>市原市</t>
    <rPh sb="0" eb="3">
      <t>イチハラシ</t>
    </rPh>
    <phoneticPr fontId="1"/>
  </si>
  <si>
    <t>いすみ市</t>
    <rPh sb="3" eb="4">
      <t>シ</t>
    </rPh>
    <phoneticPr fontId="1"/>
  </si>
  <si>
    <t>野生鳥獣肉</t>
    <rPh sb="0" eb="4">
      <t>ヤセイチョウジュウ</t>
    </rPh>
    <rPh sb="4" eb="5">
      <t>ニク</t>
    </rPh>
    <phoneticPr fontId="3"/>
  </si>
  <si>
    <t>イノシシ肉</t>
    <rPh sb="4" eb="5">
      <t>ニク</t>
    </rPh>
    <phoneticPr fontId="7"/>
  </si>
  <si>
    <t>野生</t>
    <rPh sb="0" eb="2">
      <t>ヤセイ</t>
    </rPh>
    <phoneticPr fontId="1"/>
  </si>
  <si>
    <t>大多喜</t>
    <rPh sb="0" eb="3">
      <t>オオタキ</t>
    </rPh>
    <phoneticPr fontId="1"/>
  </si>
  <si>
    <t>コメ</t>
  </si>
  <si>
    <t>品種：コシヒカリ</t>
    <rPh sb="0" eb="2">
      <t>ヒンシュ</t>
    </rPh>
    <phoneticPr fontId="1"/>
  </si>
  <si>
    <t>白子町</t>
    <rPh sb="0" eb="3">
      <t>シラコマチ</t>
    </rPh>
    <phoneticPr fontId="1"/>
  </si>
  <si>
    <t>トマト</t>
  </si>
  <si>
    <t>ナシ</t>
  </si>
  <si>
    <t>品種：新高</t>
    <rPh sb="0" eb="2">
      <t>ヒンシュ</t>
    </rPh>
    <rPh sb="3" eb="5">
      <t>ニイタカ</t>
    </rPh>
    <phoneticPr fontId="1"/>
  </si>
  <si>
    <t>牛肉</t>
    <rPh sb="0" eb="2">
      <t>ギュウニク</t>
    </rPh>
    <phoneticPr fontId="1"/>
  </si>
  <si>
    <t>部位：バラ</t>
    <rPh sb="0" eb="2">
      <t>ブイ</t>
    </rPh>
    <phoneticPr fontId="1"/>
  </si>
  <si>
    <t>東京都</t>
    <rPh sb="0" eb="3">
      <t>トウキョウト</t>
    </rPh>
    <phoneticPr fontId="7"/>
  </si>
  <si>
    <t>ナス</t>
  </si>
  <si>
    <t>山形県</t>
    <rPh sb="0" eb="2">
      <t>ヤマガタ</t>
    </rPh>
    <rPh sb="2" eb="3">
      <t>ケン</t>
    </rPh>
    <phoneticPr fontId="1"/>
  </si>
  <si>
    <t>&lt;2.6189</t>
  </si>
  <si>
    <t>長野県</t>
    <rPh sb="0" eb="3">
      <t>ナガノケン</t>
    </rPh>
    <phoneticPr fontId="1"/>
  </si>
  <si>
    <t>飯山市</t>
    <rPh sb="0" eb="3">
      <t>イイヤマシ</t>
    </rPh>
    <phoneticPr fontId="1"/>
  </si>
  <si>
    <t>サクラシメジ</t>
  </si>
  <si>
    <t>&lt;2.9492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</si>
</sst>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0" fillId="0" borderId="46" xfId="0" applyBorder="1"/>
    <xf numFmtId="0" fontId="0" fillId="0" borderId="0" xfId="0" applyAlignment="1"/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44" xfId="0" applyNumberFormat="1" applyFont="1" applyFill="1" applyBorder="1" applyAlignment="1">
      <alignment horizontal="center" vertical="center"/>
    </xf>
    <xf numFmtId="0" fontId="2" fillId="2" borderId="4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wrapText="1"/>
    </xf>
    <xf numFmtId="0" fontId="2" fillId="2" borderId="37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57" fontId="2" fillId="2" borderId="38" xfId="0" applyNumberFormat="1" applyFont="1" applyFill="1" applyBorder="1" applyAlignment="1">
      <alignment horizontal="center" wrapText="1"/>
    </xf>
    <xf numFmtId="176" fontId="2" fillId="2" borderId="39" xfId="0" applyNumberFormat="1" applyFont="1" applyFill="1" applyBorder="1" applyAlignment="1">
      <alignment horizontal="center" wrapText="1"/>
    </xf>
    <xf numFmtId="176" fontId="2" fillId="2" borderId="42" xfId="0" applyNumberFormat="1" applyFont="1" applyFill="1" applyBorder="1" applyAlignment="1">
      <alignment horizontal="center" wrapText="1"/>
    </xf>
    <xf numFmtId="0" fontId="2" fillId="2" borderId="39" xfId="0" applyNumberFormat="1" applyFont="1" applyFill="1" applyBorder="1" applyAlignment="1">
      <alignment horizontal="center" wrapText="1"/>
    </xf>
    <xf numFmtId="0" fontId="2" fillId="2" borderId="37" xfId="0" applyNumberFormat="1" applyFont="1" applyFill="1" applyBorder="1" applyAlignment="1">
      <alignment horizontal="center" wrapText="1"/>
    </xf>
    <xf numFmtId="0" fontId="2" fillId="2" borderId="43" xfId="0" applyNumberFormat="1" applyFont="1" applyFill="1" applyBorder="1" applyAlignment="1">
      <alignment horizontal="center" wrapText="1"/>
    </xf>
    <xf numFmtId="0" fontId="2" fillId="3" borderId="37" xfId="0" applyNumberFormat="1" applyFont="1" applyFill="1" applyBorder="1" applyAlignment="1">
      <alignment horizontal="center" wrapText="1"/>
    </xf>
    <xf numFmtId="0" fontId="2" fillId="3" borderId="44" xfId="0" applyNumberFormat="1" applyFont="1" applyFill="1" applyBorder="1" applyAlignment="1">
      <alignment horizontal="center" wrapText="1"/>
    </xf>
    <xf numFmtId="0" fontId="2" fillId="2" borderId="45" xfId="0" applyNumberFormat="1" applyFont="1" applyFill="1" applyBorder="1" applyAlignment="1">
      <alignment horizontal="center" wrapText="1"/>
    </xf>
    <xf numFmtId="0" fontId="2" fillId="2" borderId="4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3)&#22269;&#34907;&#30740;/&#26908;&#26619;&#32080;&#26524;&#22577;&#21578;&#12304;2021.09.24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workbookViewId="0"/>
  </sheetViews>
  <sheetFormatPr defaultRowHeight="18.75" x14ac:dyDescent="0.4"/>
  <cols>
    <col min="2" max="2" width="11" bestFit="1" customWidth="1"/>
    <col min="3" max="3" width="25.5" bestFit="1" customWidth="1"/>
    <col min="6" max="6" width="25.5" style="76" bestFit="1" customWidth="1"/>
    <col min="7" max="7" width="17.25" style="76" bestFit="1" customWidth="1"/>
    <col min="8" max="8" width="12.875" style="76" bestFit="1" customWidth="1"/>
    <col min="9" max="9" width="17.125" style="76" bestFit="1" customWidth="1"/>
    <col min="10" max="10" width="39" style="76" bestFit="1" customWidth="1"/>
    <col min="11" max="11" width="21.625" customWidth="1"/>
    <col min="12" max="12" width="27.625" bestFit="1" customWidth="1"/>
    <col min="13" max="13" width="25.5" bestFit="1" customWidth="1"/>
  </cols>
  <sheetData>
    <row r="1" spans="1:23" x14ac:dyDescent="0.4">
      <c r="A1" t="s">
        <v>0</v>
      </c>
    </row>
    <row r="2" spans="1:23" ht="19.5" thickBot="1" x14ac:dyDescent="0.45">
      <c r="A2" s="75"/>
    </row>
    <row r="3" spans="1:23" x14ac:dyDescent="0.4">
      <c r="A3" s="1" t="s">
        <v>1</v>
      </c>
      <c r="B3" s="2" t="s">
        <v>2</v>
      </c>
      <c r="C3" s="3" t="s">
        <v>3</v>
      </c>
      <c r="D3" s="4" t="s">
        <v>4</v>
      </c>
      <c r="E3" s="5"/>
      <c r="F3" s="6"/>
      <c r="G3" s="77" t="s">
        <v>5</v>
      </c>
      <c r="H3" s="81" t="s">
        <v>6</v>
      </c>
      <c r="I3" s="7" t="s">
        <v>7</v>
      </c>
      <c r="J3" s="5"/>
      <c r="K3" s="5"/>
      <c r="L3" s="6"/>
      <c r="M3" s="4" t="s">
        <v>8</v>
      </c>
      <c r="N3" s="6"/>
      <c r="O3" s="8" t="s">
        <v>9</v>
      </c>
      <c r="P3" s="9"/>
      <c r="Q3" s="4" t="s">
        <v>10</v>
      </c>
      <c r="R3" s="5"/>
      <c r="S3" s="5"/>
      <c r="T3" s="5"/>
      <c r="U3" s="5"/>
      <c r="V3" s="5"/>
      <c r="W3" s="6"/>
    </row>
    <row r="4" spans="1:23" x14ac:dyDescent="0.4">
      <c r="A4" s="1"/>
      <c r="B4" s="1"/>
      <c r="C4" s="10"/>
      <c r="D4" s="11" t="s">
        <v>11</v>
      </c>
      <c r="E4" s="12" t="s">
        <v>12</v>
      </c>
      <c r="F4" s="13" t="s">
        <v>13</v>
      </c>
      <c r="G4" s="78"/>
      <c r="H4" s="82"/>
      <c r="I4" s="17" t="s">
        <v>14</v>
      </c>
      <c r="J4" s="14"/>
      <c r="K4" s="15"/>
      <c r="L4" s="16" t="s">
        <v>15</v>
      </c>
      <c r="M4" s="17" t="s">
        <v>16</v>
      </c>
      <c r="N4" s="13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10.1" customHeight="1" x14ac:dyDescent="0.4">
      <c r="A5" s="1"/>
      <c r="B5" s="1"/>
      <c r="C5" s="10"/>
      <c r="D5" s="25"/>
      <c r="E5" s="26"/>
      <c r="F5" s="10"/>
      <c r="G5" s="78"/>
      <c r="H5" s="82"/>
      <c r="I5" s="28"/>
      <c r="J5" s="27" t="s">
        <v>25</v>
      </c>
      <c r="K5" s="27" t="s">
        <v>26</v>
      </c>
      <c r="L5" s="10"/>
      <c r="M5" s="28"/>
      <c r="N5" s="29"/>
      <c r="O5" s="30"/>
      <c r="P5" s="31"/>
      <c r="Q5" s="32" t="s">
        <v>27</v>
      </c>
      <c r="R5" s="33"/>
      <c r="S5" s="34"/>
      <c r="T5" s="35"/>
      <c r="U5" s="36"/>
      <c r="V5" s="36"/>
      <c r="W5" s="37"/>
    </row>
    <row r="6" spans="1:23" ht="19.5" thickBot="1" x14ac:dyDescent="0.45">
      <c r="A6" s="38"/>
      <c r="B6" s="38"/>
      <c r="C6" s="39"/>
      <c r="D6" s="40"/>
      <c r="E6" s="41"/>
      <c r="F6" s="39"/>
      <c r="G6" s="79"/>
      <c r="H6" s="83"/>
      <c r="I6" s="44"/>
      <c r="J6" s="42"/>
      <c r="K6" s="43"/>
      <c r="L6" s="39"/>
      <c r="M6" s="44"/>
      <c r="N6" s="45"/>
      <c r="O6" s="46"/>
      <c r="P6" s="47"/>
      <c r="Q6" s="48" t="s">
        <v>28</v>
      </c>
      <c r="R6" s="49" t="s">
        <v>29</v>
      </c>
      <c r="S6" s="50" t="s">
        <v>30</v>
      </c>
      <c r="T6" s="51"/>
      <c r="U6" s="52"/>
      <c r="V6" s="52"/>
      <c r="W6" s="53"/>
    </row>
    <row r="7" spans="1:23" ht="19.5" thickTop="1" x14ac:dyDescent="0.4">
      <c r="A7" s="54">
        <v>1</v>
      </c>
      <c r="B7" s="54" t="s">
        <v>31</v>
      </c>
      <c r="C7" s="55" t="s">
        <v>32</v>
      </c>
      <c r="D7" s="56" t="s">
        <v>33</v>
      </c>
      <c r="E7" s="57" t="s">
        <v>34</v>
      </c>
      <c r="F7" s="58" t="s">
        <v>35</v>
      </c>
      <c r="G7" s="80" t="s">
        <v>36</v>
      </c>
      <c r="H7" s="84" t="s">
        <v>37</v>
      </c>
      <c r="I7" s="60" t="s">
        <v>38</v>
      </c>
      <c r="J7" s="60" t="s">
        <v>39</v>
      </c>
      <c r="K7" s="57" t="s">
        <v>34</v>
      </c>
      <c r="L7" s="61" t="s">
        <v>40</v>
      </c>
      <c r="M7" s="62" t="s">
        <v>32</v>
      </c>
      <c r="N7" s="63" t="s">
        <v>41</v>
      </c>
      <c r="O7" s="64">
        <v>44460</v>
      </c>
      <c r="P7" s="65">
        <v>44461</v>
      </c>
      <c r="Q7" s="66" t="s">
        <v>42</v>
      </c>
      <c r="R7" s="67">
        <v>41.569000000000003</v>
      </c>
      <c r="S7" s="68">
        <v>41.569000000000003</v>
      </c>
      <c r="T7" s="6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&lt;4.35</v>
      </c>
      <c r="U7" s="69">
        <f t="shared" si="0"/>
        <v>41.5</v>
      </c>
      <c r="V7" s="70">
        <f t="shared" ref="V7:V32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42</v>
      </c>
      <c r="W7" s="71" t="str">
        <f t="shared" ref="W7:W32" si="2">IF(ISERROR(V7*1),"",IF(AND(H7="飲料水",V7&gt;=11),"○",IF(AND(H7="牛乳・乳児用食品",V7&gt;=51),"○",IF(AND(H7&lt;&gt;"",V7&gt;=110),"○",""))))</f>
        <v/>
      </c>
    </row>
    <row r="8" spans="1:23" x14ac:dyDescent="0.4">
      <c r="A8" s="57">
        <f>A7+1</f>
        <v>2</v>
      </c>
      <c r="B8" s="54" t="s">
        <v>31</v>
      </c>
      <c r="C8" s="55" t="s">
        <v>32</v>
      </c>
      <c r="D8" s="59" t="s">
        <v>33</v>
      </c>
      <c r="E8" s="57" t="s">
        <v>34</v>
      </c>
      <c r="F8" s="58" t="s">
        <v>34</v>
      </c>
      <c r="G8" s="80" t="s">
        <v>36</v>
      </c>
      <c r="H8" s="84" t="s">
        <v>43</v>
      </c>
      <c r="I8" s="58" t="s">
        <v>38</v>
      </c>
      <c r="J8" s="60" t="s">
        <v>39</v>
      </c>
      <c r="K8" s="57" t="s">
        <v>34</v>
      </c>
      <c r="L8" s="61" t="s">
        <v>44</v>
      </c>
      <c r="M8" s="62" t="s">
        <v>32</v>
      </c>
      <c r="N8" s="63" t="s">
        <v>41</v>
      </c>
      <c r="O8" s="64">
        <v>44460</v>
      </c>
      <c r="P8" s="65">
        <v>44461</v>
      </c>
      <c r="Q8" s="66" t="s">
        <v>45</v>
      </c>
      <c r="R8" s="67">
        <v>47.292000000000002</v>
      </c>
      <c r="S8" s="68">
        <v>47.292000000000002</v>
      </c>
      <c r="T8" s="69" t="str">
        <f t="shared" si="0"/>
        <v>&lt;3.79</v>
      </c>
      <c r="U8" s="69">
        <f t="shared" si="0"/>
        <v>47.2</v>
      </c>
      <c r="V8" s="70">
        <f t="shared" si="1"/>
        <v>47</v>
      </c>
      <c r="W8" s="71" t="str">
        <f t="shared" si="2"/>
        <v/>
      </c>
    </row>
    <row r="9" spans="1:23" x14ac:dyDescent="0.4">
      <c r="A9" s="57">
        <f t="shared" ref="A9:A32" si="3">A8+1</f>
        <v>3</v>
      </c>
      <c r="B9" s="54" t="s">
        <v>31</v>
      </c>
      <c r="C9" s="55" t="s">
        <v>32</v>
      </c>
      <c r="D9" s="59" t="s">
        <v>46</v>
      </c>
      <c r="E9" s="57" t="s">
        <v>47</v>
      </c>
      <c r="F9" s="58" t="s">
        <v>34</v>
      </c>
      <c r="G9" s="80" t="s">
        <v>36</v>
      </c>
      <c r="H9" s="84" t="s">
        <v>43</v>
      </c>
      <c r="I9" s="58" t="s">
        <v>38</v>
      </c>
      <c r="J9" s="60" t="s">
        <v>39</v>
      </c>
      <c r="K9" s="57" t="s">
        <v>34</v>
      </c>
      <c r="L9" s="61" t="s">
        <v>40</v>
      </c>
      <c r="M9" s="62" t="s">
        <v>32</v>
      </c>
      <c r="N9" s="63" t="s">
        <v>41</v>
      </c>
      <c r="O9" s="64">
        <v>44460</v>
      </c>
      <c r="P9" s="65">
        <v>44461</v>
      </c>
      <c r="Q9" s="66" t="s">
        <v>48</v>
      </c>
      <c r="R9" s="67">
        <v>58.567999999999998</v>
      </c>
      <c r="S9" s="68">
        <v>58.567999999999998</v>
      </c>
      <c r="T9" s="69" t="str">
        <f t="shared" si="0"/>
        <v>&lt;3.22</v>
      </c>
      <c r="U9" s="69">
        <f t="shared" si="0"/>
        <v>58.5</v>
      </c>
      <c r="V9" s="70">
        <f t="shared" si="1"/>
        <v>59</v>
      </c>
      <c r="W9" s="71" t="str">
        <f t="shared" si="2"/>
        <v/>
      </c>
    </row>
    <row r="10" spans="1:23" x14ac:dyDescent="0.4">
      <c r="A10" s="57">
        <f t="shared" si="3"/>
        <v>4</v>
      </c>
      <c r="B10" s="54" t="s">
        <v>31</v>
      </c>
      <c r="C10" s="55" t="s">
        <v>32</v>
      </c>
      <c r="D10" s="59" t="s">
        <v>49</v>
      </c>
      <c r="E10" s="57" t="s">
        <v>50</v>
      </c>
      <c r="F10" s="58" t="s">
        <v>34</v>
      </c>
      <c r="G10" s="80" t="s">
        <v>36</v>
      </c>
      <c r="H10" s="84" t="s">
        <v>43</v>
      </c>
      <c r="I10" s="58" t="s">
        <v>51</v>
      </c>
      <c r="J10" s="60" t="s">
        <v>39</v>
      </c>
      <c r="K10" s="57" t="s">
        <v>34</v>
      </c>
      <c r="L10" s="61" t="s">
        <v>52</v>
      </c>
      <c r="M10" s="62" t="s">
        <v>32</v>
      </c>
      <c r="N10" s="63" t="s">
        <v>41</v>
      </c>
      <c r="O10" s="64">
        <v>44460</v>
      </c>
      <c r="P10" s="65">
        <v>44461</v>
      </c>
      <c r="Q10" s="66" t="s">
        <v>53</v>
      </c>
      <c r="R10" s="67" t="s">
        <v>54</v>
      </c>
      <c r="S10" s="68" t="s">
        <v>55</v>
      </c>
      <c r="T10" s="69" t="str">
        <f t="shared" si="0"/>
        <v>&lt;3.6</v>
      </c>
      <c r="U10" s="69" t="str">
        <f t="shared" si="0"/>
        <v>&lt;4.6</v>
      </c>
      <c r="V10" s="70" t="str">
        <f t="shared" si="1"/>
        <v>&lt;8.2</v>
      </c>
      <c r="W10" s="71" t="str">
        <f t="shared" si="2"/>
        <v/>
      </c>
    </row>
    <row r="11" spans="1:23" x14ac:dyDescent="0.4">
      <c r="A11" s="57">
        <f t="shared" si="3"/>
        <v>5</v>
      </c>
      <c r="B11" s="54" t="s">
        <v>31</v>
      </c>
      <c r="C11" s="55" t="s">
        <v>32</v>
      </c>
      <c r="D11" s="59" t="s">
        <v>49</v>
      </c>
      <c r="E11" s="57" t="s">
        <v>34</v>
      </c>
      <c r="F11" s="58" t="s">
        <v>56</v>
      </c>
      <c r="G11" s="80" t="s">
        <v>36</v>
      </c>
      <c r="H11" s="84" t="s">
        <v>43</v>
      </c>
      <c r="I11" s="58" t="s">
        <v>57</v>
      </c>
      <c r="J11" s="60" t="s">
        <v>44</v>
      </c>
      <c r="K11" s="57" t="s">
        <v>34</v>
      </c>
      <c r="L11" s="61" t="s">
        <v>40</v>
      </c>
      <c r="M11" s="62" t="s">
        <v>32</v>
      </c>
      <c r="N11" s="63" t="s">
        <v>41</v>
      </c>
      <c r="O11" s="64">
        <v>44460</v>
      </c>
      <c r="P11" s="65">
        <v>44461</v>
      </c>
      <c r="Q11" s="66" t="s">
        <v>58</v>
      </c>
      <c r="R11" s="67">
        <v>15.329000000000001</v>
      </c>
      <c r="S11" s="68">
        <v>15.329000000000001</v>
      </c>
      <c r="T11" s="69" t="str">
        <f t="shared" si="0"/>
        <v>&lt;2.79</v>
      </c>
      <c r="U11" s="69">
        <f t="shared" si="0"/>
        <v>15.3</v>
      </c>
      <c r="V11" s="70">
        <f t="shared" si="1"/>
        <v>15</v>
      </c>
      <c r="W11" s="71" t="str">
        <f t="shared" si="2"/>
        <v/>
      </c>
    </row>
    <row r="12" spans="1:23" x14ac:dyDescent="0.4">
      <c r="A12" s="57">
        <f t="shared" si="3"/>
        <v>6</v>
      </c>
      <c r="B12" s="54" t="s">
        <v>31</v>
      </c>
      <c r="C12" s="55" t="s">
        <v>32</v>
      </c>
      <c r="D12" s="59" t="s">
        <v>49</v>
      </c>
      <c r="E12" s="57" t="s">
        <v>34</v>
      </c>
      <c r="F12" s="58" t="s">
        <v>59</v>
      </c>
      <c r="G12" s="80" t="s">
        <v>36</v>
      </c>
      <c r="H12" s="84" t="s">
        <v>43</v>
      </c>
      <c r="I12" s="58" t="s">
        <v>60</v>
      </c>
      <c r="J12" s="60" t="s">
        <v>61</v>
      </c>
      <c r="K12" s="57" t="s">
        <v>62</v>
      </c>
      <c r="L12" s="61" t="s">
        <v>40</v>
      </c>
      <c r="M12" s="62" t="s">
        <v>32</v>
      </c>
      <c r="N12" s="63" t="s">
        <v>63</v>
      </c>
      <c r="O12" s="64">
        <v>44460</v>
      </c>
      <c r="P12" s="65">
        <v>44462</v>
      </c>
      <c r="Q12" s="66" t="s">
        <v>64</v>
      </c>
      <c r="R12" s="67" t="s">
        <v>64</v>
      </c>
      <c r="S12" s="68" t="s">
        <v>65</v>
      </c>
      <c r="T12" s="69" t="str">
        <f t="shared" si="0"/>
        <v>-</v>
      </c>
      <c r="U12" s="69" t="str">
        <f t="shared" si="0"/>
        <v>-</v>
      </c>
      <c r="V12" s="70" t="str">
        <f t="shared" si="1"/>
        <v>&lt;25</v>
      </c>
      <c r="W12" s="71" t="str">
        <f t="shared" si="2"/>
        <v/>
      </c>
    </row>
    <row r="13" spans="1:23" x14ac:dyDescent="0.4">
      <c r="A13" s="57">
        <f t="shared" si="3"/>
        <v>7</v>
      </c>
      <c r="B13" s="54" t="s">
        <v>31</v>
      </c>
      <c r="C13" s="55" t="s">
        <v>32</v>
      </c>
      <c r="D13" s="59" t="s">
        <v>49</v>
      </c>
      <c r="E13" s="57" t="s">
        <v>66</v>
      </c>
      <c r="F13" s="58" t="s">
        <v>34</v>
      </c>
      <c r="G13" s="80" t="s">
        <v>36</v>
      </c>
      <c r="H13" s="84" t="s">
        <v>37</v>
      </c>
      <c r="I13" s="58" t="s">
        <v>67</v>
      </c>
      <c r="J13" s="60" t="s">
        <v>61</v>
      </c>
      <c r="K13" s="57" t="s">
        <v>68</v>
      </c>
      <c r="L13" s="61" t="s">
        <v>40</v>
      </c>
      <c r="M13" s="62" t="s">
        <v>32</v>
      </c>
      <c r="N13" s="63" t="s">
        <v>63</v>
      </c>
      <c r="O13" s="64">
        <v>44460</v>
      </c>
      <c r="P13" s="65">
        <v>44462</v>
      </c>
      <c r="Q13" s="66" t="s">
        <v>64</v>
      </c>
      <c r="R13" s="67" t="s">
        <v>64</v>
      </c>
      <c r="S13" s="68" t="s">
        <v>65</v>
      </c>
      <c r="T13" s="69" t="str">
        <f t="shared" si="0"/>
        <v>-</v>
      </c>
      <c r="U13" s="69" t="str">
        <f t="shared" si="0"/>
        <v>-</v>
      </c>
      <c r="V13" s="70" t="str">
        <f t="shared" si="1"/>
        <v>&lt;25</v>
      </c>
      <c r="W13" s="71" t="str">
        <f t="shared" si="2"/>
        <v/>
      </c>
    </row>
    <row r="14" spans="1:23" x14ac:dyDescent="0.4">
      <c r="A14" s="57">
        <f t="shared" si="3"/>
        <v>8</v>
      </c>
      <c r="B14" s="54" t="s">
        <v>31</v>
      </c>
      <c r="C14" s="55" t="s">
        <v>32</v>
      </c>
      <c r="D14" s="59" t="s">
        <v>49</v>
      </c>
      <c r="E14" s="57" t="s">
        <v>66</v>
      </c>
      <c r="F14" s="58" t="s">
        <v>34</v>
      </c>
      <c r="G14" s="80" t="s">
        <v>36</v>
      </c>
      <c r="H14" s="84" t="s">
        <v>37</v>
      </c>
      <c r="I14" s="58" t="s">
        <v>67</v>
      </c>
      <c r="J14" s="60" t="s">
        <v>61</v>
      </c>
      <c r="K14" s="57" t="s">
        <v>68</v>
      </c>
      <c r="L14" s="61" t="s">
        <v>40</v>
      </c>
      <c r="M14" s="62" t="s">
        <v>32</v>
      </c>
      <c r="N14" s="63" t="s">
        <v>41</v>
      </c>
      <c r="O14" s="64">
        <v>44460</v>
      </c>
      <c r="P14" s="65">
        <v>44462</v>
      </c>
      <c r="Q14" s="66" t="s">
        <v>69</v>
      </c>
      <c r="R14" s="67">
        <v>6.2803000000000004</v>
      </c>
      <c r="S14" s="68">
        <v>6.2803000000000004</v>
      </c>
      <c r="T14" s="69" t="str">
        <f t="shared" si="0"/>
        <v>&lt;2.63</v>
      </c>
      <c r="U14" s="69">
        <f t="shared" si="0"/>
        <v>6.28</v>
      </c>
      <c r="V14" s="70">
        <f t="shared" si="1"/>
        <v>6.3</v>
      </c>
      <c r="W14" s="71" t="str">
        <f t="shared" si="2"/>
        <v/>
      </c>
    </row>
    <row r="15" spans="1:23" x14ac:dyDescent="0.4">
      <c r="A15" s="57">
        <f t="shared" si="3"/>
        <v>9</v>
      </c>
      <c r="B15" s="54" t="s">
        <v>31</v>
      </c>
      <c r="C15" s="55" t="s">
        <v>32</v>
      </c>
      <c r="D15" s="59" t="s">
        <v>49</v>
      </c>
      <c r="E15" s="57" t="s">
        <v>70</v>
      </c>
      <c r="F15" s="58" t="s">
        <v>34</v>
      </c>
      <c r="G15" s="80" t="s">
        <v>36</v>
      </c>
      <c r="H15" s="84" t="s">
        <v>43</v>
      </c>
      <c r="I15" s="58" t="s">
        <v>60</v>
      </c>
      <c r="J15" s="60" t="s">
        <v>61</v>
      </c>
      <c r="K15" s="57" t="s">
        <v>62</v>
      </c>
      <c r="L15" s="61" t="s">
        <v>40</v>
      </c>
      <c r="M15" s="62" t="s">
        <v>32</v>
      </c>
      <c r="N15" s="63" t="s">
        <v>63</v>
      </c>
      <c r="O15" s="64">
        <v>44460</v>
      </c>
      <c r="P15" s="65">
        <v>44462</v>
      </c>
      <c r="Q15" s="66" t="s">
        <v>64</v>
      </c>
      <c r="R15" s="67" t="s">
        <v>64</v>
      </c>
      <c r="S15" s="68" t="s">
        <v>65</v>
      </c>
      <c r="T15" s="69" t="str">
        <f t="shared" si="0"/>
        <v>-</v>
      </c>
      <c r="U15" s="69" t="str">
        <f t="shared" si="0"/>
        <v>-</v>
      </c>
      <c r="V15" s="70" t="str">
        <f t="shared" si="1"/>
        <v>&lt;25</v>
      </c>
      <c r="W15" s="71" t="str">
        <f t="shared" si="2"/>
        <v/>
      </c>
    </row>
    <row r="16" spans="1:23" x14ac:dyDescent="0.4">
      <c r="A16" s="57">
        <f t="shared" si="3"/>
        <v>10</v>
      </c>
      <c r="B16" s="54" t="s">
        <v>31</v>
      </c>
      <c r="C16" s="55" t="s">
        <v>32</v>
      </c>
      <c r="D16" s="59" t="s">
        <v>49</v>
      </c>
      <c r="E16" s="57" t="s">
        <v>34</v>
      </c>
      <c r="F16" s="58" t="s">
        <v>34</v>
      </c>
      <c r="G16" s="80" t="s">
        <v>36</v>
      </c>
      <c r="H16" s="84" t="s">
        <v>71</v>
      </c>
      <c r="I16" s="58" t="s">
        <v>60</v>
      </c>
      <c r="J16" s="58" t="s">
        <v>61</v>
      </c>
      <c r="K16" s="57" t="s">
        <v>68</v>
      </c>
      <c r="L16" s="61" t="s">
        <v>40</v>
      </c>
      <c r="M16" s="62" t="s">
        <v>32</v>
      </c>
      <c r="N16" s="63" t="s">
        <v>63</v>
      </c>
      <c r="O16" s="64">
        <v>44460</v>
      </c>
      <c r="P16" s="65">
        <v>44462</v>
      </c>
      <c r="Q16" s="66" t="s">
        <v>64</v>
      </c>
      <c r="R16" s="67" t="s">
        <v>64</v>
      </c>
      <c r="S16" s="68" t="s">
        <v>65</v>
      </c>
      <c r="T16" s="69" t="str">
        <f t="shared" si="0"/>
        <v>-</v>
      </c>
      <c r="U16" s="69" t="str">
        <f t="shared" si="0"/>
        <v>-</v>
      </c>
      <c r="V16" s="70" t="str">
        <f t="shared" si="1"/>
        <v>&lt;25</v>
      </c>
      <c r="W16" s="71" t="str">
        <f t="shared" si="2"/>
        <v/>
      </c>
    </row>
    <row r="17" spans="1:23" s="76" customFormat="1" x14ac:dyDescent="0.4">
      <c r="A17" s="58">
        <f t="shared" si="3"/>
        <v>11</v>
      </c>
      <c r="B17" s="60" t="s">
        <v>31</v>
      </c>
      <c r="C17" s="55" t="s">
        <v>32</v>
      </c>
      <c r="D17" s="84" t="s">
        <v>49</v>
      </c>
      <c r="E17" s="58" t="s">
        <v>34</v>
      </c>
      <c r="F17" s="58" t="s">
        <v>34</v>
      </c>
      <c r="G17" s="80" t="s">
        <v>36</v>
      </c>
      <c r="H17" s="84" t="s">
        <v>37</v>
      </c>
      <c r="I17" s="58" t="s">
        <v>72</v>
      </c>
      <c r="J17" s="60" t="s">
        <v>39</v>
      </c>
      <c r="K17" s="58" t="s">
        <v>73</v>
      </c>
      <c r="L17" s="61" t="s">
        <v>40</v>
      </c>
      <c r="M17" s="62" t="s">
        <v>32</v>
      </c>
      <c r="N17" s="86" t="s">
        <v>63</v>
      </c>
      <c r="O17" s="87">
        <v>44460</v>
      </c>
      <c r="P17" s="88">
        <v>44462</v>
      </c>
      <c r="Q17" s="89" t="s">
        <v>64</v>
      </c>
      <c r="R17" s="90" t="s">
        <v>64</v>
      </c>
      <c r="S17" s="91" t="s">
        <v>65</v>
      </c>
      <c r="T17" s="92" t="str">
        <f t="shared" si="0"/>
        <v>-</v>
      </c>
      <c r="U17" s="92" t="str">
        <f t="shared" si="0"/>
        <v>-</v>
      </c>
      <c r="V17" s="93" t="str">
        <f t="shared" si="1"/>
        <v>&lt;25</v>
      </c>
      <c r="W17" s="94" t="str">
        <f t="shared" si="2"/>
        <v/>
      </c>
    </row>
    <row r="18" spans="1:23" x14ac:dyDescent="0.4">
      <c r="A18" s="57">
        <f t="shared" si="3"/>
        <v>12</v>
      </c>
      <c r="B18" s="54" t="s">
        <v>31</v>
      </c>
      <c r="C18" s="55" t="s">
        <v>32</v>
      </c>
      <c r="D18" s="59" t="s">
        <v>74</v>
      </c>
      <c r="E18" s="57" t="s">
        <v>75</v>
      </c>
      <c r="F18" s="58" t="s">
        <v>34</v>
      </c>
      <c r="G18" s="80" t="s">
        <v>36</v>
      </c>
      <c r="H18" s="84" t="s">
        <v>37</v>
      </c>
      <c r="I18" s="58" t="s">
        <v>60</v>
      </c>
      <c r="J18" s="60" t="s">
        <v>61</v>
      </c>
      <c r="K18" s="57" t="s">
        <v>68</v>
      </c>
      <c r="L18" s="61" t="s">
        <v>40</v>
      </c>
      <c r="M18" s="62" t="s">
        <v>32</v>
      </c>
      <c r="N18" s="63" t="s">
        <v>63</v>
      </c>
      <c r="O18" s="64">
        <v>44460</v>
      </c>
      <c r="P18" s="65">
        <v>44462</v>
      </c>
      <c r="Q18" s="66" t="s">
        <v>64</v>
      </c>
      <c r="R18" s="67" t="s">
        <v>64</v>
      </c>
      <c r="S18" s="68" t="s">
        <v>65</v>
      </c>
      <c r="T18" s="69" t="str">
        <f t="shared" si="0"/>
        <v>-</v>
      </c>
      <c r="U18" s="69" t="str">
        <f t="shared" si="0"/>
        <v>-</v>
      </c>
      <c r="V18" s="70" t="str">
        <f t="shared" si="1"/>
        <v>&lt;25</v>
      </c>
      <c r="W18" s="71" t="str">
        <f t="shared" si="2"/>
        <v/>
      </c>
    </row>
    <row r="19" spans="1:23" x14ac:dyDescent="0.4">
      <c r="A19" s="57">
        <f t="shared" si="3"/>
        <v>13</v>
      </c>
      <c r="B19" s="54" t="s">
        <v>31</v>
      </c>
      <c r="C19" s="55" t="s">
        <v>32</v>
      </c>
      <c r="D19" s="72" t="s">
        <v>74</v>
      </c>
      <c r="E19" s="57" t="s">
        <v>76</v>
      </c>
      <c r="F19" s="58" t="s">
        <v>34</v>
      </c>
      <c r="G19" s="80" t="s">
        <v>36</v>
      </c>
      <c r="H19" s="84" t="s">
        <v>37</v>
      </c>
      <c r="I19" s="85" t="s">
        <v>67</v>
      </c>
      <c r="J19" s="60" t="s">
        <v>61</v>
      </c>
      <c r="K19" s="57" t="s">
        <v>68</v>
      </c>
      <c r="L19" s="61" t="s">
        <v>40</v>
      </c>
      <c r="M19" s="62" t="s">
        <v>32</v>
      </c>
      <c r="N19" s="63" t="s">
        <v>63</v>
      </c>
      <c r="O19" s="64">
        <v>44460</v>
      </c>
      <c r="P19" s="65">
        <v>44462</v>
      </c>
      <c r="Q19" s="66" t="s">
        <v>64</v>
      </c>
      <c r="R19" s="67" t="s">
        <v>64</v>
      </c>
      <c r="S19" s="68" t="s">
        <v>65</v>
      </c>
      <c r="T19" s="69" t="str">
        <f t="shared" si="0"/>
        <v>-</v>
      </c>
      <c r="U19" s="69" t="str">
        <f t="shared" si="0"/>
        <v>-</v>
      </c>
      <c r="V19" s="70" t="str">
        <f t="shared" si="1"/>
        <v>&lt;25</v>
      </c>
      <c r="W19" s="71" t="str">
        <f t="shared" si="2"/>
        <v/>
      </c>
    </row>
    <row r="20" spans="1:23" s="76" customFormat="1" x14ac:dyDescent="0.4">
      <c r="A20" s="58">
        <f t="shared" si="3"/>
        <v>14</v>
      </c>
      <c r="B20" s="60" t="s">
        <v>31</v>
      </c>
      <c r="C20" s="55" t="s">
        <v>32</v>
      </c>
      <c r="D20" s="95" t="s">
        <v>74</v>
      </c>
      <c r="E20" s="58" t="s">
        <v>77</v>
      </c>
      <c r="F20" s="58" t="s">
        <v>34</v>
      </c>
      <c r="G20" s="80" t="s">
        <v>36</v>
      </c>
      <c r="H20" s="84" t="s">
        <v>37</v>
      </c>
      <c r="I20" s="85" t="s">
        <v>67</v>
      </c>
      <c r="J20" s="58" t="s">
        <v>61</v>
      </c>
      <c r="K20" s="58" t="s">
        <v>78</v>
      </c>
      <c r="L20" s="61" t="s">
        <v>40</v>
      </c>
      <c r="M20" s="62" t="s">
        <v>32</v>
      </c>
      <c r="N20" s="86" t="s">
        <v>63</v>
      </c>
      <c r="O20" s="87">
        <v>44460</v>
      </c>
      <c r="P20" s="88">
        <v>44462</v>
      </c>
      <c r="Q20" s="89" t="s">
        <v>64</v>
      </c>
      <c r="R20" s="90" t="s">
        <v>64</v>
      </c>
      <c r="S20" s="91" t="s">
        <v>65</v>
      </c>
      <c r="T20" s="92" t="str">
        <f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92" t="str">
        <f t="shared" si="0"/>
        <v>-</v>
      </c>
      <c r="V20" s="93" t="str">
        <f t="shared" si="1"/>
        <v>&lt;25</v>
      </c>
      <c r="W20" s="94" t="str">
        <f t="shared" si="2"/>
        <v/>
      </c>
    </row>
    <row r="21" spans="1:23" x14ac:dyDescent="0.4">
      <c r="A21" s="57">
        <f t="shared" si="3"/>
        <v>15</v>
      </c>
      <c r="B21" s="54" t="s">
        <v>31</v>
      </c>
      <c r="C21" s="55" t="s">
        <v>32</v>
      </c>
      <c r="D21" s="72" t="s">
        <v>74</v>
      </c>
      <c r="E21" s="54" t="s">
        <v>79</v>
      </c>
      <c r="F21" s="58" t="s">
        <v>34</v>
      </c>
      <c r="G21" s="80" t="s">
        <v>36</v>
      </c>
      <c r="H21" s="84" t="s">
        <v>37</v>
      </c>
      <c r="I21" s="58" t="s">
        <v>67</v>
      </c>
      <c r="J21" s="58" t="s">
        <v>61</v>
      </c>
      <c r="K21" s="73" t="s">
        <v>68</v>
      </c>
      <c r="L21" s="61" t="s">
        <v>40</v>
      </c>
      <c r="M21" s="62" t="s">
        <v>32</v>
      </c>
      <c r="N21" s="63" t="s">
        <v>63</v>
      </c>
      <c r="O21" s="64">
        <v>44460</v>
      </c>
      <c r="P21" s="65">
        <v>44462</v>
      </c>
      <c r="Q21" s="66" t="s">
        <v>64</v>
      </c>
      <c r="R21" s="67" t="s">
        <v>64</v>
      </c>
      <c r="S21" s="68" t="s">
        <v>65</v>
      </c>
      <c r="T21" s="69" t="str">
        <f t="shared" ref="T21:U32" si="4">IF(Q21="","",IF(NOT(ISERROR(Q21*1)),ROUNDDOWN(Q21*1,2-INT(LOG(ABS(Q21*1)))),IFERROR("&lt;"&amp;ROUNDDOWN(IF(SUBSTITUTE(Q21,"&lt;","")*1&lt;=50,SUBSTITUTE(Q21,"&lt;","")*1,""),2-INT(LOG(ABS(SUBSTITUTE(Q21,"&lt;","")*1)))),IF(Q21="-",Q21,"入力形式が間違っています"))))</f>
        <v>-</v>
      </c>
      <c r="U21" s="69" t="str">
        <f t="shared" si="0"/>
        <v>-</v>
      </c>
      <c r="V21" s="70" t="str">
        <f t="shared" si="1"/>
        <v>&lt;25</v>
      </c>
      <c r="W21" s="71" t="str">
        <f t="shared" si="2"/>
        <v/>
      </c>
    </row>
    <row r="22" spans="1:23" x14ac:dyDescent="0.4">
      <c r="A22" s="57">
        <f t="shared" si="3"/>
        <v>16</v>
      </c>
      <c r="B22" s="54" t="s">
        <v>31</v>
      </c>
      <c r="C22" s="55" t="s">
        <v>32</v>
      </c>
      <c r="D22" s="72" t="s">
        <v>74</v>
      </c>
      <c r="E22" s="73" t="s">
        <v>79</v>
      </c>
      <c r="F22" s="58" t="s">
        <v>34</v>
      </c>
      <c r="G22" s="80" t="s">
        <v>36</v>
      </c>
      <c r="H22" s="84" t="s">
        <v>37</v>
      </c>
      <c r="I22" s="60" t="s">
        <v>67</v>
      </c>
      <c r="J22" s="58" t="s">
        <v>61</v>
      </c>
      <c r="K22" s="57" t="s">
        <v>68</v>
      </c>
      <c r="L22" s="61" t="s">
        <v>40</v>
      </c>
      <c r="M22" s="62" t="s">
        <v>32</v>
      </c>
      <c r="N22" s="63" t="s">
        <v>63</v>
      </c>
      <c r="O22" s="64">
        <v>44460</v>
      </c>
      <c r="P22" s="65">
        <v>44462</v>
      </c>
      <c r="Q22" s="66" t="s">
        <v>64</v>
      </c>
      <c r="R22" s="67" t="s">
        <v>64</v>
      </c>
      <c r="S22" s="68" t="s">
        <v>65</v>
      </c>
      <c r="T22" s="69" t="str">
        <f t="shared" si="4"/>
        <v>-</v>
      </c>
      <c r="U22" s="69" t="str">
        <f t="shared" si="0"/>
        <v>-</v>
      </c>
      <c r="V22" s="70" t="str">
        <f t="shared" si="1"/>
        <v>&lt;25</v>
      </c>
      <c r="W22" s="71" t="str">
        <f t="shared" si="2"/>
        <v/>
      </c>
    </row>
    <row r="23" spans="1:23" x14ac:dyDescent="0.4">
      <c r="A23" s="57">
        <f t="shared" si="3"/>
        <v>17</v>
      </c>
      <c r="B23" s="54" t="s">
        <v>31</v>
      </c>
      <c r="C23" s="55" t="s">
        <v>32</v>
      </c>
      <c r="D23" s="72" t="s">
        <v>74</v>
      </c>
      <c r="E23" s="57" t="s">
        <v>77</v>
      </c>
      <c r="F23" s="58" t="s">
        <v>34</v>
      </c>
      <c r="G23" s="80" t="s">
        <v>36</v>
      </c>
      <c r="H23" s="84" t="s">
        <v>37</v>
      </c>
      <c r="I23" s="60" t="s">
        <v>67</v>
      </c>
      <c r="J23" s="58" t="s">
        <v>61</v>
      </c>
      <c r="K23" s="57" t="s">
        <v>68</v>
      </c>
      <c r="L23" s="61" t="s">
        <v>40</v>
      </c>
      <c r="M23" s="62" t="s">
        <v>32</v>
      </c>
      <c r="N23" s="63" t="s">
        <v>63</v>
      </c>
      <c r="O23" s="64">
        <v>44460</v>
      </c>
      <c r="P23" s="65">
        <v>44462</v>
      </c>
      <c r="Q23" s="66" t="s">
        <v>64</v>
      </c>
      <c r="R23" s="67" t="s">
        <v>64</v>
      </c>
      <c r="S23" s="68" t="s">
        <v>65</v>
      </c>
      <c r="T23" s="69" t="str">
        <f t="shared" si="4"/>
        <v>-</v>
      </c>
      <c r="U23" s="69" t="str">
        <f t="shared" si="4"/>
        <v>-</v>
      </c>
      <c r="V23" s="70" t="str">
        <f t="shared" si="1"/>
        <v>&lt;25</v>
      </c>
      <c r="W23" s="71" t="str">
        <f t="shared" si="2"/>
        <v/>
      </c>
    </row>
    <row r="24" spans="1:23" s="76" customFormat="1" x14ac:dyDescent="0.4">
      <c r="A24" s="58">
        <f t="shared" si="3"/>
        <v>18</v>
      </c>
      <c r="B24" s="60" t="s">
        <v>31</v>
      </c>
      <c r="C24" s="55" t="s">
        <v>32</v>
      </c>
      <c r="D24" s="95" t="s">
        <v>74</v>
      </c>
      <c r="E24" s="58" t="s">
        <v>80</v>
      </c>
      <c r="F24" s="58" t="s">
        <v>34</v>
      </c>
      <c r="G24" s="80" t="s">
        <v>36</v>
      </c>
      <c r="H24" s="84" t="s">
        <v>37</v>
      </c>
      <c r="I24" s="85" t="s">
        <v>72</v>
      </c>
      <c r="J24" s="58" t="s">
        <v>39</v>
      </c>
      <c r="K24" s="85" t="s">
        <v>73</v>
      </c>
      <c r="L24" s="61" t="s">
        <v>40</v>
      </c>
      <c r="M24" s="62" t="s">
        <v>32</v>
      </c>
      <c r="N24" s="86" t="s">
        <v>63</v>
      </c>
      <c r="O24" s="87">
        <v>44460</v>
      </c>
      <c r="P24" s="88">
        <v>44462</v>
      </c>
      <c r="Q24" s="89" t="s">
        <v>64</v>
      </c>
      <c r="R24" s="90" t="s">
        <v>64</v>
      </c>
      <c r="S24" s="91" t="s">
        <v>65</v>
      </c>
      <c r="T24" s="92" t="str">
        <f t="shared" si="4"/>
        <v>-</v>
      </c>
      <c r="U24" s="92" t="str">
        <f t="shared" si="4"/>
        <v>-</v>
      </c>
      <c r="V24" s="93" t="str">
        <f t="shared" si="1"/>
        <v>&lt;25</v>
      </c>
      <c r="W24" s="94" t="str">
        <f t="shared" si="2"/>
        <v/>
      </c>
    </row>
    <row r="25" spans="1:23" x14ac:dyDescent="0.4">
      <c r="A25" s="57">
        <f t="shared" si="3"/>
        <v>19</v>
      </c>
      <c r="B25" s="54" t="s">
        <v>31</v>
      </c>
      <c r="C25" s="55" t="s">
        <v>32</v>
      </c>
      <c r="D25" s="72" t="s">
        <v>74</v>
      </c>
      <c r="E25" s="73" t="s">
        <v>77</v>
      </c>
      <c r="F25" s="58" t="s">
        <v>34</v>
      </c>
      <c r="G25" s="80" t="s">
        <v>36</v>
      </c>
      <c r="H25" s="84" t="s">
        <v>81</v>
      </c>
      <c r="I25" s="85" t="s">
        <v>82</v>
      </c>
      <c r="J25" s="58" t="s">
        <v>83</v>
      </c>
      <c r="K25" s="57" t="s">
        <v>34</v>
      </c>
      <c r="L25" s="61" t="s">
        <v>40</v>
      </c>
      <c r="M25" s="62" t="s">
        <v>32</v>
      </c>
      <c r="N25" s="63" t="s">
        <v>63</v>
      </c>
      <c r="O25" s="64">
        <v>44460</v>
      </c>
      <c r="P25" s="65">
        <v>44462</v>
      </c>
      <c r="Q25" s="66" t="s">
        <v>64</v>
      </c>
      <c r="R25" s="67" t="s">
        <v>64</v>
      </c>
      <c r="S25" s="68" t="s">
        <v>65</v>
      </c>
      <c r="T25" s="69" t="str">
        <f t="shared" si="4"/>
        <v>-</v>
      </c>
      <c r="U25" s="69" t="str">
        <f t="shared" si="4"/>
        <v>-</v>
      </c>
      <c r="V25" s="70" t="str">
        <f t="shared" si="1"/>
        <v>&lt;25</v>
      </c>
      <c r="W25" s="71" t="str">
        <f t="shared" si="2"/>
        <v/>
      </c>
    </row>
    <row r="26" spans="1:23" s="76" customFormat="1" x14ac:dyDescent="0.4">
      <c r="A26" s="96">
        <f t="shared" si="3"/>
        <v>20</v>
      </c>
      <c r="B26" s="97" t="s">
        <v>31</v>
      </c>
      <c r="C26" s="98" t="s">
        <v>32</v>
      </c>
      <c r="D26" s="99" t="s">
        <v>74</v>
      </c>
      <c r="E26" s="96" t="s">
        <v>34</v>
      </c>
      <c r="F26" s="100" t="s">
        <v>84</v>
      </c>
      <c r="G26" s="101" t="s">
        <v>36</v>
      </c>
      <c r="H26" s="102" t="s">
        <v>37</v>
      </c>
      <c r="I26" s="103" t="s">
        <v>85</v>
      </c>
      <c r="J26" s="100" t="s">
        <v>61</v>
      </c>
      <c r="K26" s="96" t="s">
        <v>86</v>
      </c>
      <c r="L26" s="104" t="s">
        <v>40</v>
      </c>
      <c r="M26" s="105" t="s">
        <v>32</v>
      </c>
      <c r="N26" s="106" t="s">
        <v>63</v>
      </c>
      <c r="O26" s="107">
        <v>44460</v>
      </c>
      <c r="P26" s="108">
        <v>44462</v>
      </c>
      <c r="Q26" s="109" t="s">
        <v>64</v>
      </c>
      <c r="R26" s="110" t="s">
        <v>64</v>
      </c>
      <c r="S26" s="111" t="s">
        <v>65</v>
      </c>
      <c r="T26" s="112" t="str">
        <f t="shared" si="4"/>
        <v>-</v>
      </c>
      <c r="U26" s="112" t="str">
        <f t="shared" si="4"/>
        <v>-</v>
      </c>
      <c r="V26" s="113" t="str">
        <f t="shared" si="1"/>
        <v>&lt;25</v>
      </c>
      <c r="W26" s="114"/>
    </row>
    <row r="27" spans="1:23" x14ac:dyDescent="0.4">
      <c r="A27" s="57">
        <f t="shared" si="3"/>
        <v>21</v>
      </c>
      <c r="B27" s="54" t="s">
        <v>31</v>
      </c>
      <c r="C27" s="55" t="s">
        <v>32</v>
      </c>
      <c r="D27" s="59" t="s">
        <v>74</v>
      </c>
      <c r="E27" s="57" t="s">
        <v>87</v>
      </c>
      <c r="F27" s="58" t="s">
        <v>34</v>
      </c>
      <c r="G27" s="80" t="s">
        <v>36</v>
      </c>
      <c r="H27" s="84" t="s">
        <v>37</v>
      </c>
      <c r="I27" s="85" t="s">
        <v>88</v>
      </c>
      <c r="J27" s="58" t="s">
        <v>61</v>
      </c>
      <c r="K27" s="57" t="s">
        <v>34</v>
      </c>
      <c r="L27" s="61" t="s">
        <v>40</v>
      </c>
      <c r="M27" s="62" t="s">
        <v>32</v>
      </c>
      <c r="N27" s="63" t="s">
        <v>63</v>
      </c>
      <c r="O27" s="64">
        <v>44460</v>
      </c>
      <c r="P27" s="65">
        <v>44462</v>
      </c>
      <c r="Q27" s="66" t="s">
        <v>64</v>
      </c>
      <c r="R27" s="67" t="s">
        <v>64</v>
      </c>
      <c r="S27" s="68" t="s">
        <v>65</v>
      </c>
      <c r="T27" s="69" t="str">
        <f t="shared" si="4"/>
        <v>-</v>
      </c>
      <c r="U27" s="69" t="str">
        <f t="shared" si="4"/>
        <v>-</v>
      </c>
      <c r="V27" s="70" t="str">
        <f t="shared" si="1"/>
        <v>&lt;25</v>
      </c>
      <c r="W27" s="74" t="str">
        <f t="shared" ref="W27" si="5">IF(ISERROR(V27*1),"",IF(AND(H27="飲料水",V27&gt;=11),"○",IF(AND(H27="牛乳・乳児用食品",V27&gt;=51),"○",IF(AND(H27&lt;&gt;"",V27&gt;=110),"○",""))))</f>
        <v/>
      </c>
    </row>
    <row r="28" spans="1:23" s="76" customFormat="1" x14ac:dyDescent="0.4">
      <c r="A28" s="58">
        <f t="shared" si="3"/>
        <v>22</v>
      </c>
      <c r="B28" s="60" t="s">
        <v>31</v>
      </c>
      <c r="C28" s="55" t="s">
        <v>32</v>
      </c>
      <c r="D28" s="84" t="s">
        <v>74</v>
      </c>
      <c r="E28" s="58" t="s">
        <v>80</v>
      </c>
      <c r="F28" s="58" t="s">
        <v>34</v>
      </c>
      <c r="G28" s="80" t="s">
        <v>36</v>
      </c>
      <c r="H28" s="84" t="s">
        <v>37</v>
      </c>
      <c r="I28" s="85" t="s">
        <v>89</v>
      </c>
      <c r="J28" s="58" t="s">
        <v>61</v>
      </c>
      <c r="K28" s="58" t="s">
        <v>90</v>
      </c>
      <c r="L28" s="61" t="s">
        <v>40</v>
      </c>
      <c r="M28" s="62" t="s">
        <v>32</v>
      </c>
      <c r="N28" s="86" t="s">
        <v>63</v>
      </c>
      <c r="O28" s="87">
        <v>44460</v>
      </c>
      <c r="P28" s="88">
        <v>44462</v>
      </c>
      <c r="Q28" s="89" t="s">
        <v>64</v>
      </c>
      <c r="R28" s="90" t="s">
        <v>64</v>
      </c>
      <c r="S28" s="91" t="s">
        <v>65</v>
      </c>
      <c r="T28" s="92" t="str">
        <f t="shared" si="4"/>
        <v>-</v>
      </c>
      <c r="U28" s="92" t="str">
        <f t="shared" si="4"/>
        <v>-</v>
      </c>
      <c r="V28" s="93" t="str">
        <f t="shared" si="1"/>
        <v>&lt;25</v>
      </c>
      <c r="W28" s="115" t="str">
        <f t="shared" si="2"/>
        <v/>
      </c>
    </row>
    <row r="29" spans="1:23" s="76" customFormat="1" x14ac:dyDescent="0.4">
      <c r="A29" s="58">
        <f t="shared" si="3"/>
        <v>23</v>
      </c>
      <c r="B29" s="60" t="s">
        <v>31</v>
      </c>
      <c r="C29" s="55" t="s">
        <v>32</v>
      </c>
      <c r="D29" s="84" t="s">
        <v>74</v>
      </c>
      <c r="E29" s="58" t="s">
        <v>34</v>
      </c>
      <c r="F29" s="58" t="s">
        <v>34</v>
      </c>
      <c r="G29" s="80" t="s">
        <v>36</v>
      </c>
      <c r="H29" s="84" t="s">
        <v>71</v>
      </c>
      <c r="I29" s="58" t="s">
        <v>91</v>
      </c>
      <c r="J29" s="58" t="s">
        <v>34</v>
      </c>
      <c r="K29" s="58" t="s">
        <v>92</v>
      </c>
      <c r="L29" s="61" t="s">
        <v>40</v>
      </c>
      <c r="M29" s="62" t="s">
        <v>32</v>
      </c>
      <c r="N29" s="86" t="s">
        <v>63</v>
      </c>
      <c r="O29" s="87">
        <v>44460</v>
      </c>
      <c r="P29" s="88">
        <v>44462</v>
      </c>
      <c r="Q29" s="89" t="s">
        <v>64</v>
      </c>
      <c r="R29" s="90" t="s">
        <v>64</v>
      </c>
      <c r="S29" s="91" t="s">
        <v>65</v>
      </c>
      <c r="T29" s="92" t="str">
        <f t="shared" si="4"/>
        <v>-</v>
      </c>
      <c r="U29" s="92" t="str">
        <f t="shared" si="4"/>
        <v>-</v>
      </c>
      <c r="V29" s="93" t="str">
        <f t="shared" si="1"/>
        <v>&lt;25</v>
      </c>
      <c r="W29" s="115" t="str">
        <f t="shared" si="2"/>
        <v/>
      </c>
    </row>
    <row r="30" spans="1:23" x14ac:dyDescent="0.4">
      <c r="A30" s="57">
        <f t="shared" si="3"/>
        <v>24</v>
      </c>
      <c r="B30" s="54" t="s">
        <v>31</v>
      </c>
      <c r="C30" s="55" t="s">
        <v>32</v>
      </c>
      <c r="D30" s="59" t="s">
        <v>93</v>
      </c>
      <c r="E30" s="57" t="s">
        <v>34</v>
      </c>
      <c r="F30" s="58" t="s">
        <v>34</v>
      </c>
      <c r="G30" s="80" t="s">
        <v>36</v>
      </c>
      <c r="H30" s="84" t="s">
        <v>37</v>
      </c>
      <c r="I30" s="58" t="s">
        <v>94</v>
      </c>
      <c r="J30" s="58" t="s">
        <v>61</v>
      </c>
      <c r="K30" s="57" t="s">
        <v>34</v>
      </c>
      <c r="L30" s="61" t="s">
        <v>40</v>
      </c>
      <c r="M30" s="62" t="s">
        <v>32</v>
      </c>
      <c r="N30" s="63" t="s">
        <v>63</v>
      </c>
      <c r="O30" s="64">
        <v>44458</v>
      </c>
      <c r="P30" s="65">
        <v>44462</v>
      </c>
      <c r="Q30" s="66" t="s">
        <v>64</v>
      </c>
      <c r="R30" s="67" t="s">
        <v>64</v>
      </c>
      <c r="S30" s="68" t="s">
        <v>65</v>
      </c>
      <c r="T30" s="69" t="str">
        <f t="shared" si="4"/>
        <v>-</v>
      </c>
      <c r="U30" s="69" t="str">
        <f t="shared" si="4"/>
        <v>-</v>
      </c>
      <c r="V30" s="70" t="str">
        <f t="shared" si="1"/>
        <v>&lt;25</v>
      </c>
      <c r="W30" s="74" t="str">
        <f t="shared" si="2"/>
        <v/>
      </c>
    </row>
    <row r="31" spans="1:23" x14ac:dyDescent="0.4">
      <c r="A31" s="57">
        <f t="shared" si="3"/>
        <v>25</v>
      </c>
      <c r="B31" s="54" t="s">
        <v>31</v>
      </c>
      <c r="C31" s="55" t="s">
        <v>32</v>
      </c>
      <c r="D31" s="59" t="s">
        <v>95</v>
      </c>
      <c r="E31" s="57" t="s">
        <v>34</v>
      </c>
      <c r="F31" s="58" t="s">
        <v>34</v>
      </c>
      <c r="G31" s="80" t="s">
        <v>36</v>
      </c>
      <c r="H31" s="84" t="s">
        <v>37</v>
      </c>
      <c r="I31" s="58" t="s">
        <v>38</v>
      </c>
      <c r="J31" s="58" t="s">
        <v>39</v>
      </c>
      <c r="K31" s="57" t="s">
        <v>34</v>
      </c>
      <c r="L31" s="61" t="s">
        <v>40</v>
      </c>
      <c r="M31" s="62" t="s">
        <v>32</v>
      </c>
      <c r="N31" s="63" t="s">
        <v>41</v>
      </c>
      <c r="O31" s="64">
        <v>44463</v>
      </c>
      <c r="P31" s="65">
        <v>44463</v>
      </c>
      <c r="Q31" s="66" t="s">
        <v>96</v>
      </c>
      <c r="R31" s="67">
        <v>61.445</v>
      </c>
      <c r="S31" s="68">
        <v>61.445</v>
      </c>
      <c r="T31" s="69" t="str">
        <f t="shared" si="4"/>
        <v>&lt;2.61</v>
      </c>
      <c r="U31" s="69">
        <f t="shared" si="4"/>
        <v>61.4</v>
      </c>
      <c r="V31" s="70">
        <f t="shared" si="1"/>
        <v>61</v>
      </c>
      <c r="W31" s="74" t="str">
        <f t="shared" si="2"/>
        <v/>
      </c>
    </row>
    <row r="32" spans="1:23" x14ac:dyDescent="0.4">
      <c r="A32" s="57">
        <f t="shared" si="3"/>
        <v>26</v>
      </c>
      <c r="B32" s="54" t="s">
        <v>31</v>
      </c>
      <c r="C32" s="55" t="s">
        <v>32</v>
      </c>
      <c r="D32" s="59" t="s">
        <v>97</v>
      </c>
      <c r="E32" s="57" t="s">
        <v>98</v>
      </c>
      <c r="F32" s="58" t="s">
        <v>34</v>
      </c>
      <c r="G32" s="80" t="s">
        <v>36</v>
      </c>
      <c r="H32" s="84" t="s">
        <v>37</v>
      </c>
      <c r="I32" s="58" t="s">
        <v>99</v>
      </c>
      <c r="J32" s="58" t="s">
        <v>39</v>
      </c>
      <c r="K32" s="57" t="s">
        <v>34</v>
      </c>
      <c r="L32" s="61" t="s">
        <v>40</v>
      </c>
      <c r="M32" s="62" t="s">
        <v>32</v>
      </c>
      <c r="N32" s="63" t="s">
        <v>41</v>
      </c>
      <c r="O32" s="64">
        <v>44463</v>
      </c>
      <c r="P32" s="65">
        <v>44463</v>
      </c>
      <c r="Q32" s="66" t="s">
        <v>100</v>
      </c>
      <c r="R32" s="67">
        <v>28.771000000000001</v>
      </c>
      <c r="S32" s="68">
        <v>28.771000000000001</v>
      </c>
      <c r="T32" s="69" t="str">
        <f t="shared" si="4"/>
        <v>&lt;2.94</v>
      </c>
      <c r="U32" s="69">
        <f t="shared" si="4"/>
        <v>28.7</v>
      </c>
      <c r="V32" s="70">
        <f t="shared" si="1"/>
        <v>29</v>
      </c>
      <c r="W32" s="74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1 V13:V19">
    <cfRule type="expression" dxfId="4" priority="5">
      <formula>$W7="○"</formula>
    </cfRule>
  </conditionalFormatting>
  <conditionalFormatting sqref="V19">
    <cfRule type="expression" dxfId="3" priority="4">
      <formula>$W19="○"</formula>
    </cfRule>
  </conditionalFormatting>
  <conditionalFormatting sqref="V20">
    <cfRule type="expression" dxfId="2" priority="3">
      <formula>$W20="○"</formula>
    </cfRule>
  </conditionalFormatting>
  <conditionalFormatting sqref="V21:V32">
    <cfRule type="expression" dxfId="1" priority="2">
      <formula>$W21="○"</formula>
    </cfRule>
  </conditionalFormatting>
  <conditionalFormatting sqref="V12">
    <cfRule type="expression" dxfId="0" priority="1">
      <formula>$W12="○"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2021-09-27T05:48:25Z</dcterms:modified>
</cp:coreProperties>
</file>